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rubab\Dropbox\PCT Tisková mluvčí\Statistiky, analýzy\Statistiky web 2018, 2019\Publikováno - zamčené!\"/>
    </mc:Choice>
  </mc:AlternateContent>
  <xr:revisionPtr revIDLastSave="0" documentId="13_ncr:1_{23EC6C99-57B6-4B23-B6A0-8372168EE805}" xr6:coauthVersionLast="43" xr6:coauthVersionMax="43" xr10:uidLastSave="{00000000-0000-0000-0000-000000000000}"/>
  <workbookProtection workbookAlgorithmName="SHA-512" workbookHashValue="rarni7h5az70SoykJwUprSAc1zsJAUBZQzevoj/VlvmAl5FRly/WJxoRE+0NAKhm5CGrxSF5Nn0v5stZswvTiw==" workbookSaltValue="WqJtoWBGkh5wO6x0DVJLUg==" workbookSpinCount="100000" lockStructure="1"/>
  <bookViews>
    <workbookView xWindow="-110" yWindow="-110" windowWidth="19420" windowHeight="10420" activeTab="5" xr2:uid="{5F832723-7C8C-4F0B-A316-28C2F1503A13}"/>
  </bookViews>
  <sheets>
    <sheet name="2019" sheetId="1" r:id="rId1"/>
    <sheet name="Q1" sheetId="2" r:id="rId2"/>
    <sheet name="Q2" sheetId="3" r:id="rId3"/>
    <sheet name="Leden" sheetId="4" r:id="rId4"/>
    <sheet name="Únor" sheetId="5" r:id="rId5"/>
    <sheet name="Březen" sheetId="6" r:id="rId6"/>
    <sheet name="Duben" sheetId="7" r:id="rId7"/>
    <sheet name="Květen" sheetId="8" r:id="rId8"/>
    <sheet name="Červen" sheetId="9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9" l="1"/>
  <c r="G4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2" i="9"/>
  <c r="E6" i="9"/>
  <c r="E3" i="9"/>
  <c r="E4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2" i="9"/>
  <c r="G3" i="8"/>
  <c r="G4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2" i="8"/>
  <c r="E3" i="8"/>
  <c r="E4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2" i="8"/>
  <c r="G3" i="7"/>
  <c r="G4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2" i="7"/>
  <c r="E3" i="7"/>
  <c r="E4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2" i="7"/>
  <c r="G3" i="6"/>
  <c r="G4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2" i="6"/>
  <c r="E3" i="6"/>
  <c r="E4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2" i="6"/>
  <c r="G13" i="5"/>
  <c r="G3" i="5"/>
  <c r="G4" i="5"/>
  <c r="G6" i="5"/>
  <c r="G7" i="5"/>
  <c r="G8" i="5"/>
  <c r="G9" i="5"/>
  <c r="G10" i="5"/>
  <c r="G11" i="5"/>
  <c r="G12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2" i="5"/>
  <c r="E3" i="5"/>
  <c r="E4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2" i="5"/>
  <c r="G3" i="4"/>
  <c r="G4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2" i="4"/>
  <c r="E2" i="4"/>
  <c r="E3" i="4"/>
  <c r="E4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G3" i="1"/>
  <c r="G4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2" i="1"/>
  <c r="E3" i="1"/>
  <c r="E4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2" i="1"/>
  <c r="G2" i="3"/>
  <c r="G3" i="3"/>
  <c r="G4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E3" i="3"/>
  <c r="E4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2" i="3"/>
  <c r="G4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2" i="2"/>
  <c r="G3" i="2"/>
  <c r="E3" i="2"/>
  <c r="E2" i="2" l="1"/>
  <c r="F2" i="2" s="1"/>
  <c r="F4" i="2"/>
  <c r="E4" i="2"/>
  <c r="E6" i="2"/>
  <c r="F6" i="2" s="1"/>
  <c r="E7" i="2"/>
  <c r="F7" i="2" s="1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F32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39" i="2"/>
  <c r="F39" i="2" s="1"/>
  <c r="E40" i="2"/>
  <c r="F40" i="2" s="1"/>
  <c r="E41" i="2"/>
  <c r="F41" i="2" s="1"/>
  <c r="E42" i="2"/>
  <c r="F42" i="2" s="1"/>
  <c r="E43" i="2"/>
  <c r="F43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E54" i="2"/>
  <c r="F54" i="2" s="1"/>
  <c r="E55" i="2"/>
  <c r="F55" i="2" s="1"/>
  <c r="E56" i="2"/>
  <c r="F56" i="2" s="1"/>
  <c r="E57" i="2"/>
  <c r="F57" i="2" s="1"/>
  <c r="E58" i="2"/>
  <c r="F58" i="2" s="1"/>
  <c r="E59" i="2"/>
  <c r="F59" i="2" s="1"/>
  <c r="E60" i="2"/>
  <c r="F60" i="2" s="1"/>
  <c r="F3" i="2"/>
  <c r="F4" i="1" l="1"/>
  <c r="F7" i="1"/>
  <c r="F11" i="1"/>
  <c r="F13" i="1"/>
  <c r="F15" i="1"/>
  <c r="F17" i="1"/>
  <c r="F21" i="1"/>
  <c r="F23" i="1"/>
  <c r="F25" i="1"/>
  <c r="F27" i="1"/>
  <c r="F29" i="1"/>
  <c r="F31" i="1"/>
  <c r="F35" i="1"/>
  <c r="F37" i="1"/>
  <c r="F39" i="1"/>
  <c r="F43" i="1"/>
  <c r="F45" i="1"/>
  <c r="F47" i="1"/>
  <c r="F49" i="1"/>
  <c r="F51" i="1"/>
  <c r="F55" i="1"/>
  <c r="F57" i="1"/>
  <c r="F59" i="1"/>
  <c r="F9" i="1"/>
  <c r="F33" i="1"/>
  <c r="F41" i="1"/>
  <c r="F53" i="1"/>
  <c r="F2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3" i="1"/>
  <c r="D4" i="1"/>
  <c r="D2" i="1"/>
  <c r="C6" i="1"/>
  <c r="H6" i="1" s="1"/>
  <c r="C7" i="1"/>
  <c r="C8" i="1"/>
  <c r="C9" i="1"/>
  <c r="C10" i="1"/>
  <c r="H10" i="1" s="1"/>
  <c r="C11" i="1"/>
  <c r="C12" i="1"/>
  <c r="C13" i="1"/>
  <c r="C14" i="1"/>
  <c r="H14" i="1" s="1"/>
  <c r="C15" i="1"/>
  <c r="C16" i="1"/>
  <c r="C17" i="1"/>
  <c r="C18" i="1"/>
  <c r="H18" i="1" s="1"/>
  <c r="C19" i="1"/>
  <c r="C20" i="1"/>
  <c r="H20" i="1" s="1"/>
  <c r="C21" i="1"/>
  <c r="C22" i="1"/>
  <c r="C23" i="1"/>
  <c r="C24" i="1"/>
  <c r="H24" i="1" s="1"/>
  <c r="C25" i="1"/>
  <c r="C26" i="1"/>
  <c r="C27" i="1"/>
  <c r="C28" i="1"/>
  <c r="H28" i="1" s="1"/>
  <c r="C29" i="1"/>
  <c r="C30" i="1"/>
  <c r="C31" i="1"/>
  <c r="C32" i="1"/>
  <c r="H32" i="1" s="1"/>
  <c r="C33" i="1"/>
  <c r="C34" i="1"/>
  <c r="C35" i="1"/>
  <c r="C36" i="1"/>
  <c r="C37" i="1"/>
  <c r="C38" i="1"/>
  <c r="H38" i="1" s="1"/>
  <c r="C39" i="1"/>
  <c r="C40" i="1"/>
  <c r="C41" i="1"/>
  <c r="C42" i="1"/>
  <c r="H42" i="1" s="1"/>
  <c r="C43" i="1"/>
  <c r="C44" i="1"/>
  <c r="C45" i="1"/>
  <c r="C46" i="1"/>
  <c r="H46" i="1" s="1"/>
  <c r="C47" i="1"/>
  <c r="C48" i="1"/>
  <c r="C49" i="1"/>
  <c r="C50" i="1"/>
  <c r="H50" i="1" s="1"/>
  <c r="C51" i="1"/>
  <c r="C52" i="1"/>
  <c r="H52" i="1" s="1"/>
  <c r="C53" i="1"/>
  <c r="C54" i="1"/>
  <c r="C55" i="1"/>
  <c r="C56" i="1"/>
  <c r="H56" i="1" s="1"/>
  <c r="C57" i="1"/>
  <c r="C58" i="1"/>
  <c r="C59" i="1"/>
  <c r="C60" i="1"/>
  <c r="H60" i="1" s="1"/>
  <c r="C3" i="1"/>
  <c r="C4" i="1"/>
  <c r="H4" i="1" s="1"/>
  <c r="C2" i="1"/>
  <c r="B3" i="1"/>
  <c r="F3" i="1" s="1"/>
  <c r="B4" i="1"/>
  <c r="B6" i="1"/>
  <c r="F6" i="1" s="1"/>
  <c r="B7" i="1"/>
  <c r="B8" i="1"/>
  <c r="F8" i="1" s="1"/>
  <c r="B9" i="1"/>
  <c r="B10" i="1"/>
  <c r="F10" i="1" s="1"/>
  <c r="B11" i="1"/>
  <c r="B12" i="1"/>
  <c r="F12" i="1" s="1"/>
  <c r="B13" i="1"/>
  <c r="B14" i="1"/>
  <c r="F14" i="1" s="1"/>
  <c r="B15" i="1"/>
  <c r="B16" i="1"/>
  <c r="F16" i="1" s="1"/>
  <c r="B17" i="1"/>
  <c r="B18" i="1"/>
  <c r="F18" i="1" s="1"/>
  <c r="B19" i="1"/>
  <c r="B20" i="1"/>
  <c r="F20" i="1" s="1"/>
  <c r="B21" i="1"/>
  <c r="B22" i="1"/>
  <c r="F22" i="1" s="1"/>
  <c r="B23" i="1"/>
  <c r="B24" i="1"/>
  <c r="F24" i="1" s="1"/>
  <c r="B25" i="1"/>
  <c r="B26" i="1"/>
  <c r="F26" i="1" s="1"/>
  <c r="B27" i="1"/>
  <c r="B28" i="1"/>
  <c r="F28" i="1" s="1"/>
  <c r="B29" i="1"/>
  <c r="B30" i="1"/>
  <c r="F30" i="1" s="1"/>
  <c r="B31" i="1"/>
  <c r="B32" i="1"/>
  <c r="F32" i="1" s="1"/>
  <c r="B33" i="1"/>
  <c r="B34" i="1"/>
  <c r="F34" i="1" s="1"/>
  <c r="B35" i="1"/>
  <c r="B36" i="1"/>
  <c r="F36" i="1" s="1"/>
  <c r="B37" i="1"/>
  <c r="B38" i="1"/>
  <c r="F38" i="1" s="1"/>
  <c r="B39" i="1"/>
  <c r="B40" i="1"/>
  <c r="F40" i="1" s="1"/>
  <c r="B41" i="1"/>
  <c r="B42" i="1"/>
  <c r="F42" i="1" s="1"/>
  <c r="B43" i="1"/>
  <c r="B44" i="1"/>
  <c r="F44" i="1" s="1"/>
  <c r="B45" i="1"/>
  <c r="B46" i="1"/>
  <c r="F46" i="1" s="1"/>
  <c r="B47" i="1"/>
  <c r="B48" i="1"/>
  <c r="F48" i="1" s="1"/>
  <c r="B49" i="1"/>
  <c r="B50" i="1"/>
  <c r="F50" i="1" s="1"/>
  <c r="B51" i="1"/>
  <c r="B52" i="1"/>
  <c r="F52" i="1" s="1"/>
  <c r="B53" i="1"/>
  <c r="B54" i="1"/>
  <c r="F54" i="1" s="1"/>
  <c r="B55" i="1"/>
  <c r="B56" i="1"/>
  <c r="F56" i="1" s="1"/>
  <c r="B57" i="1"/>
  <c r="B58" i="1"/>
  <c r="F58" i="1" s="1"/>
  <c r="B59" i="1"/>
  <c r="B60" i="1"/>
  <c r="F60" i="1" s="1"/>
  <c r="B2" i="1"/>
  <c r="H60" i="3"/>
  <c r="F60" i="3"/>
  <c r="H59" i="3"/>
  <c r="F59" i="3"/>
  <c r="H58" i="3"/>
  <c r="F58" i="3"/>
  <c r="H57" i="3"/>
  <c r="F57" i="3"/>
  <c r="H56" i="3"/>
  <c r="F56" i="3"/>
  <c r="H55" i="3"/>
  <c r="F55" i="3"/>
  <c r="H54" i="3"/>
  <c r="F54" i="3"/>
  <c r="H53" i="3"/>
  <c r="F53" i="3"/>
  <c r="H52" i="3"/>
  <c r="F52" i="3"/>
  <c r="H51" i="3"/>
  <c r="F51" i="3"/>
  <c r="H50" i="3"/>
  <c r="F50" i="3"/>
  <c r="H49" i="3"/>
  <c r="F49" i="3"/>
  <c r="H48" i="3"/>
  <c r="F48" i="3"/>
  <c r="H47" i="3"/>
  <c r="F47" i="3"/>
  <c r="H46" i="3"/>
  <c r="F46" i="3"/>
  <c r="H45" i="3"/>
  <c r="F45" i="3"/>
  <c r="H44" i="3"/>
  <c r="F44" i="3"/>
  <c r="H43" i="3"/>
  <c r="F43" i="3"/>
  <c r="H42" i="3"/>
  <c r="F42" i="3"/>
  <c r="H41" i="3"/>
  <c r="F41" i="3"/>
  <c r="H40" i="3"/>
  <c r="F40" i="3"/>
  <c r="H39" i="3"/>
  <c r="F39" i="3"/>
  <c r="H38" i="3"/>
  <c r="F38" i="3"/>
  <c r="H37" i="3"/>
  <c r="F37" i="3"/>
  <c r="H36" i="3"/>
  <c r="F36" i="3"/>
  <c r="H35" i="3"/>
  <c r="F35" i="3"/>
  <c r="H34" i="3"/>
  <c r="F34" i="3"/>
  <c r="H33" i="3"/>
  <c r="F33" i="3"/>
  <c r="H32" i="3"/>
  <c r="F32" i="3"/>
  <c r="H31" i="3"/>
  <c r="F31" i="3"/>
  <c r="H30" i="3"/>
  <c r="F30" i="3"/>
  <c r="H29" i="3"/>
  <c r="F29" i="3"/>
  <c r="H28" i="3"/>
  <c r="F28" i="3"/>
  <c r="H27" i="3"/>
  <c r="F27" i="3"/>
  <c r="H26" i="3"/>
  <c r="F26" i="3"/>
  <c r="H25" i="3"/>
  <c r="F25" i="3"/>
  <c r="H24" i="3"/>
  <c r="F24" i="3"/>
  <c r="H23" i="3"/>
  <c r="F23" i="3"/>
  <c r="H22" i="3"/>
  <c r="F22" i="3"/>
  <c r="H21" i="3"/>
  <c r="F21" i="3"/>
  <c r="H20" i="3"/>
  <c r="F20" i="3"/>
  <c r="H19" i="3"/>
  <c r="F19" i="3"/>
  <c r="H18" i="3"/>
  <c r="F18" i="3"/>
  <c r="H17" i="3"/>
  <c r="F17" i="3"/>
  <c r="H16" i="3"/>
  <c r="F16" i="3"/>
  <c r="H15" i="3"/>
  <c r="F15" i="3"/>
  <c r="H14" i="3"/>
  <c r="F14" i="3"/>
  <c r="H13" i="3"/>
  <c r="F13" i="3"/>
  <c r="H12" i="3"/>
  <c r="F12" i="3"/>
  <c r="H11" i="3"/>
  <c r="F11" i="3"/>
  <c r="H10" i="3"/>
  <c r="F10" i="3"/>
  <c r="H9" i="3"/>
  <c r="F9" i="3"/>
  <c r="H8" i="3"/>
  <c r="F8" i="3"/>
  <c r="H7" i="3"/>
  <c r="F7" i="3"/>
  <c r="H6" i="3"/>
  <c r="F6" i="3"/>
  <c r="H4" i="3"/>
  <c r="F4" i="3"/>
  <c r="H3" i="3"/>
  <c r="F3" i="3"/>
  <c r="H2" i="3"/>
  <c r="F2" i="3"/>
  <c r="H60" i="9"/>
  <c r="F60" i="9"/>
  <c r="H59" i="9"/>
  <c r="F59" i="9"/>
  <c r="H58" i="9"/>
  <c r="F58" i="9"/>
  <c r="H57" i="9"/>
  <c r="F57" i="9"/>
  <c r="H56" i="9"/>
  <c r="F56" i="9"/>
  <c r="H55" i="9"/>
  <c r="F55" i="9"/>
  <c r="H54" i="9"/>
  <c r="F54" i="9"/>
  <c r="H53" i="9"/>
  <c r="F53" i="9"/>
  <c r="H52" i="9"/>
  <c r="F52" i="9"/>
  <c r="H51" i="9"/>
  <c r="F51" i="9"/>
  <c r="H50" i="9"/>
  <c r="F50" i="9"/>
  <c r="H49" i="9"/>
  <c r="F49" i="9"/>
  <c r="H48" i="9"/>
  <c r="F48" i="9"/>
  <c r="H47" i="9"/>
  <c r="F47" i="9"/>
  <c r="H46" i="9"/>
  <c r="F46" i="9"/>
  <c r="H45" i="9"/>
  <c r="F45" i="9"/>
  <c r="H44" i="9"/>
  <c r="F44" i="9"/>
  <c r="H43" i="9"/>
  <c r="F43" i="9"/>
  <c r="H42" i="9"/>
  <c r="F42" i="9"/>
  <c r="H41" i="9"/>
  <c r="F41" i="9"/>
  <c r="H40" i="9"/>
  <c r="F40" i="9"/>
  <c r="H39" i="9"/>
  <c r="F39" i="9"/>
  <c r="H38" i="9"/>
  <c r="F38" i="9"/>
  <c r="H37" i="9"/>
  <c r="F37" i="9"/>
  <c r="H36" i="9"/>
  <c r="F36" i="9"/>
  <c r="H35" i="9"/>
  <c r="F35" i="9"/>
  <c r="H34" i="9"/>
  <c r="F34" i="9"/>
  <c r="H33" i="9"/>
  <c r="F33" i="9"/>
  <c r="H32" i="9"/>
  <c r="F32" i="9"/>
  <c r="H31" i="9"/>
  <c r="F31" i="9"/>
  <c r="H30" i="9"/>
  <c r="F30" i="9"/>
  <c r="H29" i="9"/>
  <c r="F29" i="9"/>
  <c r="H28" i="9"/>
  <c r="F28" i="9"/>
  <c r="H27" i="9"/>
  <c r="F27" i="9"/>
  <c r="H26" i="9"/>
  <c r="F26" i="9"/>
  <c r="H25" i="9"/>
  <c r="F25" i="9"/>
  <c r="H24" i="9"/>
  <c r="F24" i="9"/>
  <c r="H23" i="9"/>
  <c r="F23" i="9"/>
  <c r="H22" i="9"/>
  <c r="F22" i="9"/>
  <c r="H21" i="9"/>
  <c r="F21" i="9"/>
  <c r="H20" i="9"/>
  <c r="F20" i="9"/>
  <c r="H19" i="9"/>
  <c r="F19" i="9"/>
  <c r="H18" i="9"/>
  <c r="F18" i="9"/>
  <c r="H17" i="9"/>
  <c r="F17" i="9"/>
  <c r="H16" i="9"/>
  <c r="F16" i="9"/>
  <c r="H15" i="9"/>
  <c r="F15" i="9"/>
  <c r="H14" i="9"/>
  <c r="F14" i="9"/>
  <c r="H13" i="9"/>
  <c r="F13" i="9"/>
  <c r="H12" i="9"/>
  <c r="F12" i="9"/>
  <c r="H11" i="9"/>
  <c r="F11" i="9"/>
  <c r="H10" i="9"/>
  <c r="F10" i="9"/>
  <c r="H9" i="9"/>
  <c r="F9" i="9"/>
  <c r="H8" i="9"/>
  <c r="F8" i="9"/>
  <c r="H7" i="9"/>
  <c r="F7" i="9"/>
  <c r="H6" i="9"/>
  <c r="F6" i="9"/>
  <c r="H4" i="9"/>
  <c r="F4" i="9"/>
  <c r="H3" i="9"/>
  <c r="F3" i="9"/>
  <c r="H2" i="9"/>
  <c r="F2" i="9"/>
  <c r="H60" i="8"/>
  <c r="F60" i="8"/>
  <c r="H59" i="8"/>
  <c r="F59" i="8"/>
  <c r="H58" i="8"/>
  <c r="F58" i="8"/>
  <c r="H57" i="8"/>
  <c r="F57" i="8"/>
  <c r="H56" i="8"/>
  <c r="F56" i="8"/>
  <c r="H55" i="8"/>
  <c r="F55" i="8"/>
  <c r="H54" i="8"/>
  <c r="F54" i="8"/>
  <c r="H53" i="8"/>
  <c r="F53" i="8"/>
  <c r="H52" i="8"/>
  <c r="F52" i="8"/>
  <c r="H51" i="8"/>
  <c r="F51" i="8"/>
  <c r="H50" i="8"/>
  <c r="F50" i="8"/>
  <c r="H49" i="8"/>
  <c r="F49" i="8"/>
  <c r="H48" i="8"/>
  <c r="F48" i="8"/>
  <c r="H47" i="8"/>
  <c r="F47" i="8"/>
  <c r="H46" i="8"/>
  <c r="F46" i="8"/>
  <c r="H45" i="8"/>
  <c r="F45" i="8"/>
  <c r="H44" i="8"/>
  <c r="F44" i="8"/>
  <c r="H43" i="8"/>
  <c r="F43" i="8"/>
  <c r="H42" i="8"/>
  <c r="F42" i="8"/>
  <c r="H41" i="8"/>
  <c r="F41" i="8"/>
  <c r="H40" i="8"/>
  <c r="F40" i="8"/>
  <c r="H39" i="8"/>
  <c r="F39" i="8"/>
  <c r="H38" i="8"/>
  <c r="F38" i="8"/>
  <c r="H37" i="8"/>
  <c r="F37" i="8"/>
  <c r="H36" i="8"/>
  <c r="F36" i="8"/>
  <c r="H35" i="8"/>
  <c r="F35" i="8"/>
  <c r="H34" i="8"/>
  <c r="F34" i="8"/>
  <c r="H33" i="8"/>
  <c r="F33" i="8"/>
  <c r="H32" i="8"/>
  <c r="F32" i="8"/>
  <c r="H31" i="8"/>
  <c r="F31" i="8"/>
  <c r="H30" i="8"/>
  <c r="F30" i="8"/>
  <c r="H29" i="8"/>
  <c r="F29" i="8"/>
  <c r="H28" i="8"/>
  <c r="F28" i="8"/>
  <c r="H27" i="8"/>
  <c r="F27" i="8"/>
  <c r="H26" i="8"/>
  <c r="F26" i="8"/>
  <c r="H25" i="8"/>
  <c r="F25" i="8"/>
  <c r="H24" i="8"/>
  <c r="F24" i="8"/>
  <c r="H23" i="8"/>
  <c r="F23" i="8"/>
  <c r="H22" i="8"/>
  <c r="F22" i="8"/>
  <c r="H21" i="8"/>
  <c r="F21" i="8"/>
  <c r="H20" i="8"/>
  <c r="F20" i="8"/>
  <c r="H19" i="8"/>
  <c r="F19" i="8"/>
  <c r="H18" i="8"/>
  <c r="F18" i="8"/>
  <c r="H17" i="8"/>
  <c r="F17" i="8"/>
  <c r="H16" i="8"/>
  <c r="F16" i="8"/>
  <c r="H15" i="8"/>
  <c r="F15" i="8"/>
  <c r="H14" i="8"/>
  <c r="F14" i="8"/>
  <c r="H13" i="8"/>
  <c r="F13" i="8"/>
  <c r="H12" i="8"/>
  <c r="F12" i="8"/>
  <c r="H11" i="8"/>
  <c r="F11" i="8"/>
  <c r="H10" i="8"/>
  <c r="F10" i="8"/>
  <c r="H9" i="8"/>
  <c r="F9" i="8"/>
  <c r="H8" i="8"/>
  <c r="F8" i="8"/>
  <c r="H7" i="8"/>
  <c r="F7" i="8"/>
  <c r="H6" i="8"/>
  <c r="F6" i="8"/>
  <c r="H4" i="8"/>
  <c r="F4" i="8"/>
  <c r="H3" i="8"/>
  <c r="F3" i="8"/>
  <c r="H2" i="8"/>
  <c r="F2" i="8"/>
  <c r="H60" i="7"/>
  <c r="F60" i="7"/>
  <c r="H59" i="7"/>
  <c r="F59" i="7"/>
  <c r="H58" i="7"/>
  <c r="F58" i="7"/>
  <c r="H57" i="7"/>
  <c r="F57" i="7"/>
  <c r="H56" i="7"/>
  <c r="F56" i="7"/>
  <c r="H55" i="7"/>
  <c r="F55" i="7"/>
  <c r="H54" i="7"/>
  <c r="F54" i="7"/>
  <c r="H53" i="7"/>
  <c r="F53" i="7"/>
  <c r="H52" i="7"/>
  <c r="F52" i="7"/>
  <c r="H51" i="7"/>
  <c r="F51" i="7"/>
  <c r="H50" i="7"/>
  <c r="F50" i="7"/>
  <c r="H49" i="7"/>
  <c r="F49" i="7"/>
  <c r="H48" i="7"/>
  <c r="F48" i="7"/>
  <c r="H47" i="7"/>
  <c r="F47" i="7"/>
  <c r="H46" i="7"/>
  <c r="F46" i="7"/>
  <c r="H45" i="7"/>
  <c r="F45" i="7"/>
  <c r="H44" i="7"/>
  <c r="F44" i="7"/>
  <c r="H43" i="7"/>
  <c r="F43" i="7"/>
  <c r="H42" i="7"/>
  <c r="F42" i="7"/>
  <c r="H41" i="7"/>
  <c r="F41" i="7"/>
  <c r="H40" i="7"/>
  <c r="F40" i="7"/>
  <c r="H39" i="7"/>
  <c r="F39" i="7"/>
  <c r="H38" i="7"/>
  <c r="F38" i="7"/>
  <c r="H37" i="7"/>
  <c r="F37" i="7"/>
  <c r="H36" i="7"/>
  <c r="F36" i="7"/>
  <c r="H35" i="7"/>
  <c r="F35" i="7"/>
  <c r="H34" i="7"/>
  <c r="F34" i="7"/>
  <c r="H33" i="7"/>
  <c r="F33" i="7"/>
  <c r="H32" i="7"/>
  <c r="F32" i="7"/>
  <c r="H31" i="7"/>
  <c r="F31" i="7"/>
  <c r="H30" i="7"/>
  <c r="F30" i="7"/>
  <c r="H29" i="7"/>
  <c r="F29" i="7"/>
  <c r="H28" i="7"/>
  <c r="F28" i="7"/>
  <c r="H27" i="7"/>
  <c r="F27" i="7"/>
  <c r="H26" i="7"/>
  <c r="F26" i="7"/>
  <c r="H25" i="7"/>
  <c r="F25" i="7"/>
  <c r="H24" i="7"/>
  <c r="F24" i="7"/>
  <c r="H23" i="7"/>
  <c r="F23" i="7"/>
  <c r="H22" i="7"/>
  <c r="F22" i="7"/>
  <c r="H21" i="7"/>
  <c r="F21" i="7"/>
  <c r="H20" i="7"/>
  <c r="F20" i="7"/>
  <c r="H19" i="7"/>
  <c r="F19" i="7"/>
  <c r="H18" i="7"/>
  <c r="F18" i="7"/>
  <c r="H17" i="7"/>
  <c r="F17" i="7"/>
  <c r="H16" i="7"/>
  <c r="F16" i="7"/>
  <c r="H15" i="7"/>
  <c r="F15" i="7"/>
  <c r="H14" i="7"/>
  <c r="F14" i="7"/>
  <c r="H13" i="7"/>
  <c r="F13" i="7"/>
  <c r="H12" i="7"/>
  <c r="F12" i="7"/>
  <c r="H11" i="7"/>
  <c r="F11" i="7"/>
  <c r="H10" i="7"/>
  <c r="F10" i="7"/>
  <c r="H9" i="7"/>
  <c r="F9" i="7"/>
  <c r="H8" i="7"/>
  <c r="F8" i="7"/>
  <c r="H7" i="7"/>
  <c r="F7" i="7"/>
  <c r="H6" i="7"/>
  <c r="F6" i="7"/>
  <c r="H4" i="7"/>
  <c r="F4" i="7"/>
  <c r="H3" i="7"/>
  <c r="F3" i="7"/>
  <c r="H2" i="7"/>
  <c r="F2" i="7"/>
  <c r="H60" i="6"/>
  <c r="F60" i="6"/>
  <c r="H59" i="6"/>
  <c r="F59" i="6"/>
  <c r="H58" i="6"/>
  <c r="F58" i="6"/>
  <c r="H57" i="6"/>
  <c r="F57" i="6"/>
  <c r="H56" i="6"/>
  <c r="F56" i="6"/>
  <c r="H55" i="6"/>
  <c r="F55" i="6"/>
  <c r="H54" i="6"/>
  <c r="F54" i="6"/>
  <c r="H53" i="6"/>
  <c r="F53" i="6"/>
  <c r="H52" i="6"/>
  <c r="F52" i="6"/>
  <c r="H51" i="6"/>
  <c r="F51" i="6"/>
  <c r="H50" i="6"/>
  <c r="F50" i="6"/>
  <c r="H49" i="6"/>
  <c r="F49" i="6"/>
  <c r="H48" i="6"/>
  <c r="F48" i="6"/>
  <c r="H47" i="6"/>
  <c r="F47" i="6"/>
  <c r="H46" i="6"/>
  <c r="F46" i="6"/>
  <c r="H45" i="6"/>
  <c r="F45" i="6"/>
  <c r="H44" i="6"/>
  <c r="F44" i="6"/>
  <c r="H43" i="6"/>
  <c r="F43" i="6"/>
  <c r="H42" i="6"/>
  <c r="F42" i="6"/>
  <c r="H41" i="6"/>
  <c r="F41" i="6"/>
  <c r="H40" i="6"/>
  <c r="F40" i="6"/>
  <c r="H39" i="6"/>
  <c r="F39" i="6"/>
  <c r="H38" i="6"/>
  <c r="F38" i="6"/>
  <c r="H37" i="6"/>
  <c r="F37" i="6"/>
  <c r="H36" i="6"/>
  <c r="F36" i="6"/>
  <c r="H35" i="6"/>
  <c r="F35" i="6"/>
  <c r="H34" i="6"/>
  <c r="F34" i="6"/>
  <c r="H33" i="6"/>
  <c r="F33" i="6"/>
  <c r="H32" i="6"/>
  <c r="F32" i="6"/>
  <c r="H31" i="6"/>
  <c r="F31" i="6"/>
  <c r="H30" i="6"/>
  <c r="F30" i="6"/>
  <c r="H29" i="6"/>
  <c r="F29" i="6"/>
  <c r="H28" i="6"/>
  <c r="F28" i="6"/>
  <c r="H27" i="6"/>
  <c r="F27" i="6"/>
  <c r="H26" i="6"/>
  <c r="F26" i="6"/>
  <c r="H25" i="6"/>
  <c r="F25" i="6"/>
  <c r="H24" i="6"/>
  <c r="F24" i="6"/>
  <c r="H23" i="6"/>
  <c r="F23" i="6"/>
  <c r="H22" i="6"/>
  <c r="F22" i="6"/>
  <c r="H21" i="6"/>
  <c r="F21" i="6"/>
  <c r="H20" i="6"/>
  <c r="F20" i="6"/>
  <c r="H19" i="6"/>
  <c r="F19" i="6"/>
  <c r="H18" i="6"/>
  <c r="F18" i="6"/>
  <c r="H17" i="6"/>
  <c r="F17" i="6"/>
  <c r="H16" i="6"/>
  <c r="F16" i="6"/>
  <c r="H15" i="6"/>
  <c r="F15" i="6"/>
  <c r="H14" i="6"/>
  <c r="F14" i="6"/>
  <c r="H13" i="6"/>
  <c r="F13" i="6"/>
  <c r="H12" i="6"/>
  <c r="F12" i="6"/>
  <c r="H11" i="6"/>
  <c r="F11" i="6"/>
  <c r="H10" i="6"/>
  <c r="F10" i="6"/>
  <c r="H9" i="6"/>
  <c r="F9" i="6"/>
  <c r="H8" i="6"/>
  <c r="F8" i="6"/>
  <c r="H7" i="6"/>
  <c r="F7" i="6"/>
  <c r="H6" i="6"/>
  <c r="F6" i="6"/>
  <c r="H4" i="6"/>
  <c r="F4" i="6"/>
  <c r="H3" i="6"/>
  <c r="F3" i="6"/>
  <c r="H2" i="6"/>
  <c r="F2" i="6"/>
  <c r="H60" i="5"/>
  <c r="F60" i="5"/>
  <c r="H59" i="5"/>
  <c r="F59" i="5"/>
  <c r="H58" i="5"/>
  <c r="F58" i="5"/>
  <c r="H57" i="5"/>
  <c r="F57" i="5"/>
  <c r="H56" i="5"/>
  <c r="F56" i="5"/>
  <c r="H55" i="5"/>
  <c r="F55" i="5"/>
  <c r="H54" i="5"/>
  <c r="F54" i="5"/>
  <c r="H53" i="5"/>
  <c r="F53" i="5"/>
  <c r="H52" i="5"/>
  <c r="F52" i="5"/>
  <c r="H51" i="5"/>
  <c r="F51" i="5"/>
  <c r="H50" i="5"/>
  <c r="F50" i="5"/>
  <c r="H49" i="5"/>
  <c r="F49" i="5"/>
  <c r="H48" i="5"/>
  <c r="F48" i="5"/>
  <c r="H47" i="5"/>
  <c r="F47" i="5"/>
  <c r="H46" i="5"/>
  <c r="F46" i="5"/>
  <c r="H45" i="5"/>
  <c r="F45" i="5"/>
  <c r="H44" i="5"/>
  <c r="F44" i="5"/>
  <c r="H43" i="5"/>
  <c r="F43" i="5"/>
  <c r="H42" i="5"/>
  <c r="F42" i="5"/>
  <c r="H41" i="5"/>
  <c r="F41" i="5"/>
  <c r="H40" i="5"/>
  <c r="F40" i="5"/>
  <c r="H39" i="5"/>
  <c r="F39" i="5"/>
  <c r="H38" i="5"/>
  <c r="F38" i="5"/>
  <c r="H37" i="5"/>
  <c r="F37" i="5"/>
  <c r="H36" i="5"/>
  <c r="F36" i="5"/>
  <c r="H35" i="5"/>
  <c r="F35" i="5"/>
  <c r="H34" i="5"/>
  <c r="F34" i="5"/>
  <c r="H33" i="5"/>
  <c r="F33" i="5"/>
  <c r="H32" i="5"/>
  <c r="F32" i="5"/>
  <c r="H31" i="5"/>
  <c r="F31" i="5"/>
  <c r="H30" i="5"/>
  <c r="F30" i="5"/>
  <c r="H29" i="5"/>
  <c r="F29" i="5"/>
  <c r="H28" i="5"/>
  <c r="F28" i="5"/>
  <c r="H27" i="5"/>
  <c r="F27" i="5"/>
  <c r="H26" i="5"/>
  <c r="F26" i="5"/>
  <c r="H25" i="5"/>
  <c r="F25" i="5"/>
  <c r="H24" i="5"/>
  <c r="F24" i="5"/>
  <c r="H23" i="5"/>
  <c r="F23" i="5"/>
  <c r="H22" i="5"/>
  <c r="F22" i="5"/>
  <c r="H21" i="5"/>
  <c r="F21" i="5"/>
  <c r="H20" i="5"/>
  <c r="F20" i="5"/>
  <c r="H19" i="5"/>
  <c r="F19" i="5"/>
  <c r="H18" i="5"/>
  <c r="F18" i="5"/>
  <c r="H17" i="5"/>
  <c r="F17" i="5"/>
  <c r="H16" i="5"/>
  <c r="F16" i="5"/>
  <c r="H15" i="5"/>
  <c r="F15" i="5"/>
  <c r="H14" i="5"/>
  <c r="F14" i="5"/>
  <c r="H13" i="5"/>
  <c r="F13" i="5"/>
  <c r="H12" i="5"/>
  <c r="F12" i="5"/>
  <c r="H11" i="5"/>
  <c r="F11" i="5"/>
  <c r="H10" i="5"/>
  <c r="F10" i="5"/>
  <c r="H9" i="5"/>
  <c r="F9" i="5"/>
  <c r="H8" i="5"/>
  <c r="F8" i="5"/>
  <c r="H7" i="5"/>
  <c r="F7" i="5"/>
  <c r="H6" i="5"/>
  <c r="F6" i="5"/>
  <c r="H4" i="5"/>
  <c r="F4" i="5"/>
  <c r="H3" i="5"/>
  <c r="F3" i="5"/>
  <c r="H2" i="5"/>
  <c r="F2" i="5"/>
  <c r="H60" i="4"/>
  <c r="F60" i="4"/>
  <c r="H59" i="4"/>
  <c r="F59" i="4"/>
  <c r="H58" i="4"/>
  <c r="F58" i="4"/>
  <c r="H57" i="4"/>
  <c r="F57" i="4"/>
  <c r="H56" i="4"/>
  <c r="F56" i="4"/>
  <c r="H55" i="4"/>
  <c r="F55" i="4"/>
  <c r="H54" i="4"/>
  <c r="F54" i="4"/>
  <c r="H53" i="4"/>
  <c r="F53" i="4"/>
  <c r="H52" i="4"/>
  <c r="F52" i="4"/>
  <c r="H51" i="4"/>
  <c r="F51" i="4"/>
  <c r="H50" i="4"/>
  <c r="F50" i="4"/>
  <c r="H49" i="4"/>
  <c r="F49" i="4"/>
  <c r="H48" i="4"/>
  <c r="F48" i="4"/>
  <c r="H47" i="4"/>
  <c r="F47" i="4"/>
  <c r="H46" i="4"/>
  <c r="F46" i="4"/>
  <c r="H45" i="4"/>
  <c r="F45" i="4"/>
  <c r="H44" i="4"/>
  <c r="F44" i="4"/>
  <c r="H43" i="4"/>
  <c r="F43" i="4"/>
  <c r="H42" i="4"/>
  <c r="F42" i="4"/>
  <c r="H41" i="4"/>
  <c r="F41" i="4"/>
  <c r="H40" i="4"/>
  <c r="F40" i="4"/>
  <c r="H39" i="4"/>
  <c r="F39" i="4"/>
  <c r="H38" i="4"/>
  <c r="F38" i="4"/>
  <c r="H37" i="4"/>
  <c r="F37" i="4"/>
  <c r="H36" i="4"/>
  <c r="F36" i="4"/>
  <c r="H35" i="4"/>
  <c r="F35" i="4"/>
  <c r="H34" i="4"/>
  <c r="F34" i="4"/>
  <c r="H33" i="4"/>
  <c r="F33" i="4"/>
  <c r="H32" i="4"/>
  <c r="F32" i="4"/>
  <c r="H31" i="4"/>
  <c r="F31" i="4"/>
  <c r="H30" i="4"/>
  <c r="F30" i="4"/>
  <c r="H29" i="4"/>
  <c r="F29" i="4"/>
  <c r="H28" i="4"/>
  <c r="F28" i="4"/>
  <c r="H27" i="4"/>
  <c r="F27" i="4"/>
  <c r="H26" i="4"/>
  <c r="F26" i="4"/>
  <c r="H25" i="4"/>
  <c r="F25" i="4"/>
  <c r="H24" i="4"/>
  <c r="F24" i="4"/>
  <c r="H23" i="4"/>
  <c r="F23" i="4"/>
  <c r="H22" i="4"/>
  <c r="F22" i="4"/>
  <c r="H21" i="4"/>
  <c r="F21" i="4"/>
  <c r="H20" i="4"/>
  <c r="F20" i="4"/>
  <c r="H19" i="4"/>
  <c r="F19" i="4"/>
  <c r="H18" i="4"/>
  <c r="F18" i="4"/>
  <c r="H17" i="4"/>
  <c r="F17" i="4"/>
  <c r="H16" i="4"/>
  <c r="F16" i="4"/>
  <c r="H15" i="4"/>
  <c r="F15" i="4"/>
  <c r="H14" i="4"/>
  <c r="F14" i="4"/>
  <c r="H13" i="4"/>
  <c r="F13" i="4"/>
  <c r="H12" i="4"/>
  <c r="F12" i="4"/>
  <c r="H11" i="4"/>
  <c r="F11" i="4"/>
  <c r="H10" i="4"/>
  <c r="F10" i="4"/>
  <c r="H9" i="4"/>
  <c r="F9" i="4"/>
  <c r="H8" i="4"/>
  <c r="F8" i="4"/>
  <c r="H7" i="4"/>
  <c r="F7" i="4"/>
  <c r="H6" i="4"/>
  <c r="F6" i="4"/>
  <c r="H4" i="4"/>
  <c r="F4" i="4"/>
  <c r="H3" i="4"/>
  <c r="F3" i="4"/>
  <c r="H2" i="4"/>
  <c r="F2" i="4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4" i="2"/>
  <c r="H3" i="2"/>
  <c r="H2" i="2"/>
  <c r="H59" i="1"/>
  <c r="H58" i="1"/>
  <c r="H57" i="1"/>
  <c r="H55" i="1"/>
  <c r="H54" i="1"/>
  <c r="H53" i="1"/>
  <c r="H51" i="1"/>
  <c r="H49" i="1"/>
  <c r="H48" i="1"/>
  <c r="H47" i="1"/>
  <c r="H45" i="1"/>
  <c r="H44" i="1"/>
  <c r="H43" i="1"/>
  <c r="H41" i="1"/>
  <c r="H40" i="1"/>
  <c r="H39" i="1"/>
  <c r="H37" i="1"/>
  <c r="H36" i="1"/>
  <c r="H35" i="1"/>
  <c r="H34" i="1"/>
  <c r="H33" i="1"/>
  <c r="H31" i="1"/>
  <c r="H30" i="1"/>
  <c r="H29" i="1"/>
  <c r="H27" i="1"/>
  <c r="H26" i="1"/>
  <c r="H25" i="1"/>
  <c r="H23" i="1"/>
  <c r="H22" i="1"/>
  <c r="H21" i="1"/>
  <c r="H19" i="1"/>
  <c r="F19" i="1"/>
  <c r="H17" i="1"/>
  <c r="H16" i="1"/>
  <c r="H15" i="1"/>
  <c r="H13" i="1"/>
  <c r="H12" i="1"/>
  <c r="H11" i="1"/>
  <c r="H9" i="1"/>
  <c r="H8" i="1"/>
  <c r="H7" i="1"/>
  <c r="H3" i="1"/>
  <c r="H2" i="1"/>
</calcChain>
</file>

<file path=xl/sharedStrings.xml><?xml version="1.0" encoding="utf-8"?>
<sst xmlns="http://schemas.openxmlformats.org/spreadsheetml/2006/main" count="1161" uniqueCount="173">
  <si>
    <t>Země</t>
  </si>
  <si>
    <t>Počet hostů Praha 2019</t>
  </si>
  <si>
    <t>Počet přenocování Praha 2019</t>
  </si>
  <si>
    <t>Průměrná doba přenocování (počet nocí)</t>
  </si>
  <si>
    <t xml:space="preserve">Absolutní přírůstek počtu hostů 2019/2018 </t>
  </si>
  <si>
    <t>Procentní přírůstek počtu hostů 2019/2018</t>
  </si>
  <si>
    <t xml:space="preserve">Absolutní přírůstek počtu přenocování 2019/2018 </t>
  </si>
  <si>
    <t>Procentní přírůstek počtu přenocování 2019/2018</t>
  </si>
  <si>
    <t>Guests total</t>
  </si>
  <si>
    <t>Hosté celkem</t>
  </si>
  <si>
    <t>Residents</t>
  </si>
  <si>
    <t>Rezidenti</t>
  </si>
  <si>
    <t>Non-residents (foreigners)</t>
  </si>
  <si>
    <t>Nerezidenti</t>
  </si>
  <si>
    <t>including:</t>
  </si>
  <si>
    <t>z toho:</t>
  </si>
  <si>
    <t>Belgium</t>
  </si>
  <si>
    <t>Belgie</t>
  </si>
  <si>
    <t>Bulgaria</t>
  </si>
  <si>
    <t>Bulharsko</t>
  </si>
  <si>
    <t>Denmark</t>
  </si>
  <si>
    <t>Dánsko</t>
  </si>
  <si>
    <t>Estonia</t>
  </si>
  <si>
    <t>Estonsko</t>
  </si>
  <si>
    <t>Finland</t>
  </si>
  <si>
    <t>Finsko</t>
  </si>
  <si>
    <t>France</t>
  </si>
  <si>
    <t>Francie</t>
  </si>
  <si>
    <t>Croatia</t>
  </si>
  <si>
    <t>Chorvatsko</t>
  </si>
  <si>
    <t>Ireland</t>
  </si>
  <si>
    <t>Irsko</t>
  </si>
  <si>
    <t>Iceland</t>
  </si>
  <si>
    <t>Island</t>
  </si>
  <si>
    <t>Italy</t>
  </si>
  <si>
    <t>Itálie</t>
  </si>
  <si>
    <t>Cyprus</t>
  </si>
  <si>
    <t>Kypr</t>
  </si>
  <si>
    <t>Lithuania</t>
  </si>
  <si>
    <t>Litva</t>
  </si>
  <si>
    <t>Latvia</t>
  </si>
  <si>
    <t>Lotyšsko</t>
  </si>
  <si>
    <t>Luxembourg</t>
  </si>
  <si>
    <t>Lucembursko</t>
  </si>
  <si>
    <t>Liechtenstein</t>
  </si>
  <si>
    <t>Lichtenštejnsko</t>
  </si>
  <si>
    <t>Hungary</t>
  </si>
  <si>
    <t>Maďarsko</t>
  </si>
  <si>
    <t>Malta</t>
  </si>
  <si>
    <t>Germany</t>
  </si>
  <si>
    <t>Německo</t>
  </si>
  <si>
    <t>Netherlands</t>
  </si>
  <si>
    <t>Nizozemsko</t>
  </si>
  <si>
    <t>Norway</t>
  </si>
  <si>
    <t>Norsko</t>
  </si>
  <si>
    <t>Poland</t>
  </si>
  <si>
    <t>Polsko</t>
  </si>
  <si>
    <t>Portugal</t>
  </si>
  <si>
    <t>Portugalsko</t>
  </si>
  <si>
    <t>Austria</t>
  </si>
  <si>
    <t>Rakousko</t>
  </si>
  <si>
    <t>Romania</t>
  </si>
  <si>
    <t>Rumunsko</t>
  </si>
  <si>
    <t>Russia</t>
  </si>
  <si>
    <t>Rusko</t>
  </si>
  <si>
    <t>Greece</t>
  </si>
  <si>
    <t>Řecko</t>
  </si>
  <si>
    <t>Slovakia</t>
  </si>
  <si>
    <t>Slovensko</t>
  </si>
  <si>
    <t>Slovenia</t>
  </si>
  <si>
    <t>Slovinsko</t>
  </si>
  <si>
    <t>United Kingdom</t>
  </si>
  <si>
    <t>Spojené království</t>
  </si>
  <si>
    <t>Serbia and Montenegro</t>
  </si>
  <si>
    <t>Srbsko a Černá Hora</t>
  </si>
  <si>
    <t>Spain</t>
  </si>
  <si>
    <t>Španělsko</t>
  </si>
  <si>
    <t>Sweden</t>
  </si>
  <si>
    <t>Švédsko</t>
  </si>
  <si>
    <t>Switzerland</t>
  </si>
  <si>
    <t>Švýcarsko</t>
  </si>
  <si>
    <t>Turkey</t>
  </si>
  <si>
    <t>Turecko</t>
  </si>
  <si>
    <t>Ukraine</t>
  </si>
  <si>
    <t>Ukrajina</t>
  </si>
  <si>
    <t>Other European Countries</t>
  </si>
  <si>
    <t>Ostatní evropské země</t>
  </si>
  <si>
    <t>Canada</t>
  </si>
  <si>
    <t>Kanada</t>
  </si>
  <si>
    <t>USA</t>
  </si>
  <si>
    <t>Brazil</t>
  </si>
  <si>
    <t>Brazílie</t>
  </si>
  <si>
    <t>Mexico</t>
  </si>
  <si>
    <t>Mexiko</t>
  </si>
  <si>
    <t>Other American Countries</t>
  </si>
  <si>
    <t>Ostatní americké země</t>
  </si>
  <si>
    <t>China</t>
  </si>
  <si>
    <t>Čína</t>
  </si>
  <si>
    <t>India</t>
  </si>
  <si>
    <t>Indie</t>
  </si>
  <si>
    <t>Israel</t>
  </si>
  <si>
    <t>Izrael</t>
  </si>
  <si>
    <t>Japan</t>
  </si>
  <si>
    <t>Japonsko</t>
  </si>
  <si>
    <t>Republic of Korea</t>
  </si>
  <si>
    <t>Jižní Korea</t>
  </si>
  <si>
    <t>Tchaj-wan</t>
  </si>
  <si>
    <t>Saudi Arabia</t>
  </si>
  <si>
    <t>Saúdská Arábie</t>
  </si>
  <si>
    <t>The United Arab Emirates</t>
  </si>
  <si>
    <t>Spojené arabské emiráty</t>
  </si>
  <si>
    <t>Other Asian Countries</t>
  </si>
  <si>
    <t>Ostatní asijské země</t>
  </si>
  <si>
    <t>South Africa</t>
  </si>
  <si>
    <t>Jihoafrická republika</t>
  </si>
  <si>
    <t>Other African Countries</t>
  </si>
  <si>
    <t>Ostatní africké země</t>
  </si>
  <si>
    <t>Australia</t>
  </si>
  <si>
    <t>Austrálie</t>
  </si>
  <si>
    <t>New Zealand</t>
  </si>
  <si>
    <t>Nový Zéland</t>
  </si>
  <si>
    <t>Oceania</t>
  </si>
  <si>
    <t>Oceánie</t>
  </si>
  <si>
    <t>Autor: Pražská informační služba - Prague City Tourism - Oddělení statistiky a analýz</t>
  </si>
  <si>
    <t>Zdroj dat: Český statistický úřad, www.czso.cz 23. 8. 2019</t>
  </si>
  <si>
    <t>Počet hostů Praha Q1 2019</t>
  </si>
  <si>
    <t>Počet přenocování Praha Q1 2019</t>
  </si>
  <si>
    <t xml:space="preserve">Absolutní přírůstek počtu hostů Q1 2019/      Q1 2018 </t>
  </si>
  <si>
    <t>Procentní přírůstek počtu hostů Q1 2019/      Q1 2018</t>
  </si>
  <si>
    <t>Absolutní přírůstek počtu přenocování  Q1 2019/      Q1 2018</t>
  </si>
  <si>
    <t>Procentní přírůstek počtu přenocování Q1 2019/      Q1 2018</t>
  </si>
  <si>
    <t>Počet hostů Praha 1/2019</t>
  </si>
  <si>
    <t>Počet přenocování Praha 1/2019</t>
  </si>
  <si>
    <t xml:space="preserve">Absolutní přírůstek počtu hostů 1/2019/      1/2018 </t>
  </si>
  <si>
    <t>Procentní přírůstek počtu hostů 1/2019/      1/2018</t>
  </si>
  <si>
    <t>Absolutní přírůstek počtu přenocování 1/2019/      1/2018</t>
  </si>
  <si>
    <t>Procentní přírůstek počtu přenocování 1/2019/      1/2018</t>
  </si>
  <si>
    <t>Počet hostů Praha 2/2019</t>
  </si>
  <si>
    <t>Počet přenocování Praha 2/2019</t>
  </si>
  <si>
    <t xml:space="preserve">Absolutní přírůstek počtu hostů 2/2019/      2/2018 </t>
  </si>
  <si>
    <t>Procentní přírůstek počtu hostů 2/2019/      2/2018</t>
  </si>
  <si>
    <t>Absolutní přírůstek počtu přenocování 2/2019/      2/2018</t>
  </si>
  <si>
    <t>Procentní přírůstek počtu přenocování 2/2019/      2/2018</t>
  </si>
  <si>
    <t>Počet hostů Praha 3/2019</t>
  </si>
  <si>
    <t>Počet přenocování Praha 3/2019</t>
  </si>
  <si>
    <t xml:space="preserve">Absolutní přírůstek počtu hostů 3/2019/      3/2018 </t>
  </si>
  <si>
    <t>Procentní přírůstek počtu hostů 3/2019/      3/2018</t>
  </si>
  <si>
    <t>Absolutní přírůstek počtu přenocování 3/2019/      3/2018</t>
  </si>
  <si>
    <t>Procentní přírůstek počtu přenocování 3/2019/      3/2018</t>
  </si>
  <si>
    <t>Počet hostů Praha 4/2019</t>
  </si>
  <si>
    <t>Počet přenocování Praha 4/2019</t>
  </si>
  <si>
    <t xml:space="preserve">Absolutní přírůstek počtu hostů 4/2019/      4/2018 </t>
  </si>
  <si>
    <t>Procentní přírůstek počtu hostů 4/2019/      4/2018</t>
  </si>
  <si>
    <t>Absolutní přírůstek počtu přenocování 4/2019/      4/2018</t>
  </si>
  <si>
    <t>Procentní přírůstek počtu přenocování 4/2019/      4/2018</t>
  </si>
  <si>
    <t>Počet hostů Praha 5/2019</t>
  </si>
  <si>
    <t>Počet přenocování Praha 5/2019</t>
  </si>
  <si>
    <t xml:space="preserve">Absolutní přírůstek počtu hostů 5/2019/      5/2018 </t>
  </si>
  <si>
    <t>Procentní přírůstek počtu hostů 5/2019/      5/2018</t>
  </si>
  <si>
    <t>Absolutní přírůstek počtu přenocování 5/2019/      5/2018</t>
  </si>
  <si>
    <t>Procentní přírůstek počtu přenocování 5/2019/      5/2018</t>
  </si>
  <si>
    <t>Počet hostů Praha 6/2019</t>
  </si>
  <si>
    <t>Počet přenocování Praha 6/2019</t>
  </si>
  <si>
    <t xml:space="preserve">Absolutní přírůstek počtu hostů 6/2019/      6/2018 </t>
  </si>
  <si>
    <t>Procentní přírůstek počtu hostů 6/2019/      6/2018</t>
  </si>
  <si>
    <t>Absolutní přírůstek počtu přenocování 6/2019/      6/2018</t>
  </si>
  <si>
    <t>Procentní přírůstek počtu přenocování 6/2019/      6/2018</t>
  </si>
  <si>
    <t>Počet hostů Praha Q2 2019</t>
  </si>
  <si>
    <t>Počet přenocování Praha Q2 2019</t>
  </si>
  <si>
    <t xml:space="preserve">Absolutní přírůstek počtu hostů Q2 2019/      Q2 2018 </t>
  </si>
  <si>
    <t>Procentní přírůstek počtu hostů Q2 2019/      Q2 2018</t>
  </si>
  <si>
    <t>Absolutní přírůstek počtu přenocování  Q2 2019/      Q2 2018</t>
  </si>
  <si>
    <t>Procentní přírůstek počtu přenocování Q2 2019/      Q2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</si>
</sst>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0.0"/>
    <numFmt numFmtId="166" formatCode="#,##0.0"/>
    <numFmt numFmtId="167" formatCode="##,\ ###,##0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2" borderId="2" xfId="0" applyFont="1" applyFill="1" applyBorder="1"/>
    <xf numFmtId="3" fontId="1" fillId="2" borderId="1" xfId="0" applyNumberFormat="1" applyFont="1" applyFill="1" applyBorder="1"/>
    <xf numFmtId="164" fontId="1" fillId="3" borderId="2" xfId="0" applyNumberFormat="1" applyFont="1" applyFill="1" applyBorder="1"/>
    <xf numFmtId="3" fontId="1" fillId="3" borderId="2" xfId="0" applyNumberFormat="1" applyFont="1" applyFill="1" applyBorder="1" applyAlignment="1">
      <alignment horizontal="right"/>
    </xf>
    <xf numFmtId="0" fontId="1" fillId="2" borderId="1" xfId="0" applyFont="1" applyFill="1" applyBorder="1"/>
    <xf numFmtId="3" fontId="1" fillId="3" borderId="1" xfId="0" quotePrefix="1" applyNumberFormat="1" applyFont="1" applyFill="1" applyBorder="1" applyAlignment="1">
      <alignment horizontal="right"/>
    </xf>
    <xf numFmtId="0" fontId="2" fillId="0" borderId="1" xfId="0" applyFont="1" applyBorder="1"/>
    <xf numFmtId="165" fontId="0" fillId="0" borderId="3" xfId="0" applyNumberFormat="1" applyBorder="1" applyAlignment="1">
      <alignment horizontal="right" vertical="center" wrapText="1"/>
    </xf>
    <xf numFmtId="0" fontId="3" fillId="4" borderId="1" xfId="0" applyFont="1" applyFill="1" applyBorder="1"/>
    <xf numFmtId="166" fontId="3" fillId="4" borderId="1" xfId="0" applyNumberFormat="1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49" fontId="1" fillId="6" borderId="1" xfId="0" applyNumberFormat="1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horizontal="right" vertical="center" wrapText="1"/>
    </xf>
    <xf numFmtId="164" fontId="1" fillId="3" borderId="1" xfId="0" applyNumberFormat="1" applyFont="1" applyFill="1" applyBorder="1"/>
    <xf numFmtId="164" fontId="3" fillId="5" borderId="1" xfId="0" applyNumberFormat="1" applyFont="1" applyFill="1" applyBorder="1"/>
    <xf numFmtId="164" fontId="3" fillId="5" borderId="2" xfId="0" applyNumberFormat="1" applyFont="1" applyFill="1" applyBorder="1"/>
    <xf numFmtId="167" fontId="0" fillId="0" borderId="5" xfId="0" applyNumberFormat="1" applyBorder="1" applyAlignment="1">
      <alignment horizontal="right" vertical="center" wrapText="1"/>
    </xf>
    <xf numFmtId="165" fontId="0" fillId="0" borderId="6" xfId="0" applyNumberFormat="1" applyBorder="1" applyAlignment="1">
      <alignment horizontal="right" vertical="center" wrapText="1"/>
    </xf>
    <xf numFmtId="0" fontId="3" fillId="7" borderId="0" xfId="0" applyFont="1" applyFill="1"/>
    <xf numFmtId="3" fontId="1" fillId="3" borderId="1" xfId="1" applyNumberFormat="1" applyFont="1" applyFill="1" applyBorder="1" applyAlignment="1">
      <alignment horizontal="right"/>
    </xf>
    <xf numFmtId="3" fontId="1" fillId="3" borderId="1" xfId="1" applyNumberFormat="1" applyFont="1" applyFill="1" applyBorder="1"/>
    <xf numFmtId="3" fontId="3" fillId="7" borderId="1" xfId="0" applyNumberFormat="1" applyFont="1" applyFill="1" applyBorder="1"/>
  </cellXfs>
  <cellStyles count="2">
    <cellStyle name="Normální" xfId="0" builtinId="0"/>
    <cellStyle name="Normální 2" xfId="1" xr:uid="{9ACB40C9-D0B7-48B6-A344-8B3F457DCB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ichalB2B\Statistiky\celkova-tabulka-2018-po-revizi-dat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Q1"/>
      <sheetName val="Q2"/>
      <sheetName val="Q3"/>
      <sheetName val="Q4"/>
      <sheetName val="Leden"/>
      <sheetName val="Únor"/>
      <sheetName val="Březen"/>
      <sheetName val="Duben"/>
      <sheetName val="Květen"/>
      <sheetName val="Červen"/>
      <sheetName val="Červenec"/>
      <sheetName val="Srpen"/>
      <sheetName val="Září"/>
      <sheetName val="Říjen"/>
      <sheetName val="Listopad"/>
      <sheetName val="Prosinec"/>
    </sheetNames>
    <sheetDataSet>
      <sheetData sheetId="0"/>
      <sheetData sheetId="1">
        <row r="2">
          <cell r="C2">
            <v>3515373</v>
          </cell>
        </row>
        <row r="3">
          <cell r="B3">
            <v>255882</v>
          </cell>
          <cell r="C3">
            <v>427072</v>
          </cell>
        </row>
        <row r="4">
          <cell r="B4">
            <v>1262077</v>
          </cell>
          <cell r="C4">
            <v>3088301</v>
          </cell>
        </row>
        <row r="6">
          <cell r="B6">
            <v>18501</v>
          </cell>
          <cell r="C6">
            <v>43481</v>
          </cell>
        </row>
        <row r="7">
          <cell r="B7">
            <v>4014</v>
          </cell>
          <cell r="C7">
            <v>9590</v>
          </cell>
        </row>
        <row r="8">
          <cell r="B8">
            <v>11566</v>
          </cell>
          <cell r="C8">
            <v>31812</v>
          </cell>
        </row>
        <row r="9">
          <cell r="B9">
            <v>1187</v>
          </cell>
          <cell r="C9">
            <v>2556</v>
          </cell>
        </row>
        <row r="10">
          <cell r="B10">
            <v>10760</v>
          </cell>
          <cell r="C10">
            <v>28892</v>
          </cell>
        </row>
        <row r="11">
          <cell r="B11">
            <v>48489</v>
          </cell>
          <cell r="C11">
            <v>121028</v>
          </cell>
        </row>
        <row r="12">
          <cell r="B12">
            <v>6259</v>
          </cell>
          <cell r="C12">
            <v>14089</v>
          </cell>
        </row>
        <row r="13">
          <cell r="B13">
            <v>12838</v>
          </cell>
          <cell r="C13">
            <v>33731</v>
          </cell>
        </row>
        <row r="14">
          <cell r="B14">
            <v>739</v>
          </cell>
          <cell r="C14">
            <v>2019</v>
          </cell>
        </row>
        <row r="15">
          <cell r="B15">
            <v>88968</v>
          </cell>
          <cell r="C15">
            <v>254595</v>
          </cell>
        </row>
        <row r="16">
          <cell r="B16">
            <v>883</v>
          </cell>
          <cell r="C16">
            <v>2187</v>
          </cell>
        </row>
        <row r="17">
          <cell r="B17">
            <v>2866</v>
          </cell>
          <cell r="C17">
            <v>6634</v>
          </cell>
        </row>
        <row r="18">
          <cell r="B18">
            <v>1868</v>
          </cell>
          <cell r="C18">
            <v>4268</v>
          </cell>
        </row>
        <row r="19">
          <cell r="B19">
            <v>656</v>
          </cell>
          <cell r="C19">
            <v>1382</v>
          </cell>
        </row>
        <row r="20">
          <cell r="B20">
            <v>244</v>
          </cell>
          <cell r="C20">
            <v>520</v>
          </cell>
        </row>
        <row r="21">
          <cell r="B21">
            <v>22725</v>
          </cell>
          <cell r="C21">
            <v>48771</v>
          </cell>
        </row>
        <row r="22">
          <cell r="B22">
            <v>439</v>
          </cell>
          <cell r="C22">
            <v>1303</v>
          </cell>
        </row>
        <row r="23">
          <cell r="B23">
            <v>164326</v>
          </cell>
          <cell r="C23">
            <v>369226</v>
          </cell>
        </row>
        <row r="24">
          <cell r="B24">
            <v>29641</v>
          </cell>
          <cell r="C24">
            <v>69548</v>
          </cell>
        </row>
        <row r="25">
          <cell r="B25">
            <v>10724</v>
          </cell>
          <cell r="C25">
            <v>28507</v>
          </cell>
        </row>
        <row r="26">
          <cell r="B26">
            <v>35659</v>
          </cell>
          <cell r="C26">
            <v>70016</v>
          </cell>
        </row>
        <row r="27">
          <cell r="B27">
            <v>7083</v>
          </cell>
          <cell r="C27">
            <v>18720</v>
          </cell>
        </row>
        <row r="28">
          <cell r="B28">
            <v>26358</v>
          </cell>
          <cell r="C28">
            <v>51444</v>
          </cell>
        </row>
        <row r="29">
          <cell r="B29">
            <v>11691</v>
          </cell>
          <cell r="C29">
            <v>27620</v>
          </cell>
        </row>
        <row r="30">
          <cell r="B30">
            <v>107196</v>
          </cell>
          <cell r="C30">
            <v>405493</v>
          </cell>
        </row>
        <row r="31">
          <cell r="B31">
            <v>10556</v>
          </cell>
          <cell r="C31">
            <v>31062</v>
          </cell>
        </row>
        <row r="32">
          <cell r="B32">
            <v>60775</v>
          </cell>
          <cell r="C32">
            <v>110183</v>
          </cell>
        </row>
        <row r="33">
          <cell r="B33">
            <v>2924</v>
          </cell>
          <cell r="C33">
            <v>6005</v>
          </cell>
        </row>
        <row r="34">
          <cell r="B34">
            <v>98897</v>
          </cell>
          <cell r="C34">
            <v>250293</v>
          </cell>
        </row>
        <row r="35">
          <cell r="B35">
            <v>6381</v>
          </cell>
          <cell r="C35">
            <v>17913</v>
          </cell>
        </row>
        <row r="36">
          <cell r="B36">
            <v>40733</v>
          </cell>
          <cell r="C36">
            <v>111352</v>
          </cell>
        </row>
        <row r="37">
          <cell r="B37">
            <v>15876</v>
          </cell>
          <cell r="C37">
            <v>40639</v>
          </cell>
        </row>
        <row r="38">
          <cell r="B38">
            <v>13238</v>
          </cell>
          <cell r="C38">
            <v>30556</v>
          </cell>
        </row>
        <row r="39">
          <cell r="B39">
            <v>16962</v>
          </cell>
          <cell r="C39">
            <v>49412</v>
          </cell>
        </row>
        <row r="40">
          <cell r="B40">
            <v>23618</v>
          </cell>
          <cell r="C40">
            <v>50873</v>
          </cell>
        </row>
        <row r="41">
          <cell r="B41">
            <v>18042</v>
          </cell>
          <cell r="C41">
            <v>39776</v>
          </cell>
        </row>
        <row r="42">
          <cell r="B42">
            <v>7521</v>
          </cell>
          <cell r="C42">
            <v>17954</v>
          </cell>
        </row>
        <row r="43">
          <cell r="B43">
            <v>54530</v>
          </cell>
          <cell r="C43">
            <v>124820</v>
          </cell>
        </row>
        <row r="44">
          <cell r="B44">
            <v>9785</v>
          </cell>
          <cell r="C44">
            <v>25341</v>
          </cell>
        </row>
        <row r="45">
          <cell r="B45">
            <v>5888</v>
          </cell>
          <cell r="C45">
            <v>12420</v>
          </cell>
        </row>
        <row r="46">
          <cell r="B46">
            <v>16633</v>
          </cell>
          <cell r="C46">
            <v>38432</v>
          </cell>
        </row>
        <row r="47">
          <cell r="B47">
            <v>48591</v>
          </cell>
          <cell r="C47">
            <v>84228</v>
          </cell>
        </row>
        <row r="48">
          <cell r="B48">
            <v>9251</v>
          </cell>
          <cell r="C48">
            <v>21568</v>
          </cell>
        </row>
        <row r="49">
          <cell r="B49">
            <v>25559</v>
          </cell>
          <cell r="C49">
            <v>80479</v>
          </cell>
        </row>
        <row r="50">
          <cell r="B50">
            <v>18673</v>
          </cell>
          <cell r="C50">
            <v>37114</v>
          </cell>
        </row>
        <row r="51">
          <cell r="B51">
            <v>61117</v>
          </cell>
          <cell r="C51">
            <v>98918</v>
          </cell>
        </row>
        <row r="52">
          <cell r="B52">
            <v>12674</v>
          </cell>
          <cell r="C52">
            <v>29127</v>
          </cell>
        </row>
        <row r="53">
          <cell r="B53">
            <v>1436</v>
          </cell>
          <cell r="C53">
            <v>3417</v>
          </cell>
        </row>
        <row r="54">
          <cell r="B54">
            <v>3003</v>
          </cell>
          <cell r="C54">
            <v>7379</v>
          </cell>
        </row>
        <row r="55">
          <cell r="B55">
            <v>34653</v>
          </cell>
          <cell r="C55">
            <v>77111</v>
          </cell>
        </row>
        <row r="56">
          <cell r="B56">
            <v>1514</v>
          </cell>
          <cell r="C56">
            <v>3805</v>
          </cell>
        </row>
        <row r="57">
          <cell r="B57">
            <v>6146</v>
          </cell>
          <cell r="C57">
            <v>14428</v>
          </cell>
        </row>
        <row r="58">
          <cell r="B58">
            <v>9281</v>
          </cell>
          <cell r="C58">
            <v>21543</v>
          </cell>
        </row>
        <row r="59">
          <cell r="B59">
            <v>1099</v>
          </cell>
          <cell r="C59">
            <v>2658</v>
          </cell>
        </row>
        <row r="60">
          <cell r="B60">
            <v>1041</v>
          </cell>
          <cell r="C60">
            <v>2063</v>
          </cell>
        </row>
      </sheetData>
      <sheetData sheetId="2">
        <row r="2">
          <cell r="B2">
            <v>2087150</v>
          </cell>
          <cell r="C2">
            <v>4800153</v>
          </cell>
          <cell r="N2">
            <v>3605109</v>
          </cell>
          <cell r="O2">
            <v>8315526</v>
          </cell>
        </row>
        <row r="3">
          <cell r="B3">
            <v>311980</v>
          </cell>
          <cell r="C3">
            <v>532399</v>
          </cell>
          <cell r="N3">
            <v>567862</v>
          </cell>
          <cell r="O3">
            <v>959471</v>
          </cell>
        </row>
        <row r="4">
          <cell r="B4">
            <v>1775170</v>
          </cell>
          <cell r="C4">
            <v>4267754</v>
          </cell>
          <cell r="N4">
            <v>3037247</v>
          </cell>
          <cell r="O4">
            <v>7356055</v>
          </cell>
        </row>
        <row r="6">
          <cell r="B6">
            <v>19652</v>
          </cell>
          <cell r="C6">
            <v>47857</v>
          </cell>
          <cell r="N6">
            <v>38153</v>
          </cell>
          <cell r="O6">
            <v>91338</v>
          </cell>
        </row>
        <row r="7">
          <cell r="B7">
            <v>8385</v>
          </cell>
          <cell r="C7">
            <v>20163</v>
          </cell>
          <cell r="N7">
            <v>12399</v>
          </cell>
          <cell r="O7">
            <v>29753</v>
          </cell>
        </row>
        <row r="8">
          <cell r="B8">
            <v>16766</v>
          </cell>
          <cell r="C8">
            <v>45911</v>
          </cell>
          <cell r="N8">
            <v>28332</v>
          </cell>
          <cell r="O8">
            <v>77723</v>
          </cell>
        </row>
        <row r="9">
          <cell r="B9">
            <v>2756</v>
          </cell>
          <cell r="C9">
            <v>6777</v>
          </cell>
          <cell r="N9">
            <v>3943</v>
          </cell>
          <cell r="O9">
            <v>9333</v>
          </cell>
        </row>
        <row r="10">
          <cell r="B10">
            <v>18815</v>
          </cell>
          <cell r="C10">
            <v>53075</v>
          </cell>
          <cell r="N10">
            <v>29575</v>
          </cell>
          <cell r="O10">
            <v>81967</v>
          </cell>
        </row>
        <row r="11">
          <cell r="B11">
            <v>61749</v>
          </cell>
          <cell r="C11">
            <v>160229</v>
          </cell>
          <cell r="N11">
            <v>110238</v>
          </cell>
          <cell r="O11">
            <v>281257</v>
          </cell>
        </row>
        <row r="12">
          <cell r="B12">
            <v>10305</v>
          </cell>
          <cell r="C12">
            <v>26550</v>
          </cell>
          <cell r="N12">
            <v>16564</v>
          </cell>
          <cell r="O12">
            <v>40639</v>
          </cell>
        </row>
        <row r="13">
          <cell r="B13">
            <v>11342</v>
          </cell>
          <cell r="C13">
            <v>29034</v>
          </cell>
          <cell r="N13">
            <v>24180</v>
          </cell>
          <cell r="O13">
            <v>62765</v>
          </cell>
        </row>
        <row r="14">
          <cell r="B14">
            <v>2887</v>
          </cell>
          <cell r="C14">
            <v>8260</v>
          </cell>
          <cell r="N14">
            <v>3626</v>
          </cell>
          <cell r="O14">
            <v>10279</v>
          </cell>
        </row>
        <row r="15">
          <cell r="B15">
            <v>80096</v>
          </cell>
          <cell r="C15">
            <v>226217</v>
          </cell>
          <cell r="N15">
            <v>169064</v>
          </cell>
          <cell r="O15">
            <v>480812</v>
          </cell>
        </row>
        <row r="16">
          <cell r="B16">
            <v>1087</v>
          </cell>
          <cell r="C16">
            <v>2976</v>
          </cell>
          <cell r="N16">
            <v>1970</v>
          </cell>
          <cell r="O16">
            <v>5163</v>
          </cell>
        </row>
        <row r="17">
          <cell r="B17">
            <v>4621</v>
          </cell>
          <cell r="C17">
            <v>10824</v>
          </cell>
          <cell r="N17">
            <v>7487</v>
          </cell>
          <cell r="O17">
            <v>17458</v>
          </cell>
        </row>
        <row r="18">
          <cell r="B18">
            <v>2653</v>
          </cell>
          <cell r="C18">
            <v>5849</v>
          </cell>
          <cell r="N18">
            <v>4521</v>
          </cell>
          <cell r="O18">
            <v>10117</v>
          </cell>
        </row>
        <row r="19">
          <cell r="B19">
            <v>1385</v>
          </cell>
          <cell r="C19">
            <v>3542</v>
          </cell>
          <cell r="N19">
            <v>2041</v>
          </cell>
          <cell r="O19">
            <v>4924</v>
          </cell>
        </row>
        <row r="20">
          <cell r="B20">
            <v>291</v>
          </cell>
          <cell r="C20">
            <v>755</v>
          </cell>
          <cell r="N20">
            <v>535</v>
          </cell>
          <cell r="O20">
            <v>1275</v>
          </cell>
        </row>
        <row r="21">
          <cell r="B21">
            <v>27403</v>
          </cell>
          <cell r="C21">
            <v>58317</v>
          </cell>
          <cell r="N21">
            <v>50128</v>
          </cell>
          <cell r="O21">
            <v>107088</v>
          </cell>
        </row>
        <row r="22">
          <cell r="B22">
            <v>868</v>
          </cell>
          <cell r="C22">
            <v>2894</v>
          </cell>
          <cell r="N22">
            <v>1307</v>
          </cell>
          <cell r="O22">
            <v>4197</v>
          </cell>
        </row>
        <row r="23">
          <cell r="B23">
            <v>250865</v>
          </cell>
          <cell r="C23">
            <v>574844</v>
          </cell>
          <cell r="N23">
            <v>415191</v>
          </cell>
          <cell r="O23">
            <v>944070</v>
          </cell>
        </row>
        <row r="24">
          <cell r="B24">
            <v>39178</v>
          </cell>
          <cell r="C24">
            <v>98568</v>
          </cell>
          <cell r="N24">
            <v>68819</v>
          </cell>
          <cell r="O24">
            <v>168116</v>
          </cell>
        </row>
        <row r="25">
          <cell r="B25">
            <v>15676</v>
          </cell>
          <cell r="C25">
            <v>44328</v>
          </cell>
          <cell r="N25">
            <v>26400</v>
          </cell>
          <cell r="O25">
            <v>72835</v>
          </cell>
        </row>
        <row r="26">
          <cell r="B26">
            <v>76833</v>
          </cell>
          <cell r="C26">
            <v>152170</v>
          </cell>
          <cell r="N26">
            <v>112492</v>
          </cell>
          <cell r="O26">
            <v>222186</v>
          </cell>
        </row>
        <row r="27">
          <cell r="B27">
            <v>8290</v>
          </cell>
          <cell r="C27">
            <v>22023</v>
          </cell>
          <cell r="N27">
            <v>15373</v>
          </cell>
          <cell r="O27">
            <v>40743</v>
          </cell>
        </row>
        <row r="28">
          <cell r="B28">
            <v>39559</v>
          </cell>
          <cell r="C28">
            <v>79824</v>
          </cell>
          <cell r="N28">
            <v>65917</v>
          </cell>
          <cell r="O28">
            <v>131268</v>
          </cell>
        </row>
        <row r="29">
          <cell r="B29">
            <v>15265</v>
          </cell>
          <cell r="C29">
            <v>35929</v>
          </cell>
          <cell r="N29">
            <v>26956</v>
          </cell>
          <cell r="O29">
            <v>63549</v>
          </cell>
        </row>
        <row r="30">
          <cell r="B30">
            <v>94202</v>
          </cell>
          <cell r="C30">
            <v>358345</v>
          </cell>
          <cell r="N30">
            <v>201398</v>
          </cell>
          <cell r="O30">
            <v>763838</v>
          </cell>
        </row>
        <row r="31">
          <cell r="B31">
            <v>6760</v>
          </cell>
          <cell r="C31">
            <v>17117</v>
          </cell>
          <cell r="N31">
            <v>17316</v>
          </cell>
          <cell r="O31">
            <v>48179</v>
          </cell>
        </row>
        <row r="32">
          <cell r="B32">
            <v>74289</v>
          </cell>
          <cell r="C32">
            <v>135560</v>
          </cell>
          <cell r="N32">
            <v>135064</v>
          </cell>
          <cell r="O32">
            <v>245743</v>
          </cell>
        </row>
        <row r="33">
          <cell r="B33">
            <v>5313</v>
          </cell>
          <cell r="C33">
            <v>11096</v>
          </cell>
          <cell r="N33">
            <v>8237</v>
          </cell>
          <cell r="O33">
            <v>17101</v>
          </cell>
        </row>
        <row r="34">
          <cell r="B34">
            <v>99497</v>
          </cell>
          <cell r="C34">
            <v>252959</v>
          </cell>
          <cell r="N34">
            <v>198394</v>
          </cell>
          <cell r="O34">
            <v>503252</v>
          </cell>
        </row>
        <row r="35">
          <cell r="B35">
            <v>7400</v>
          </cell>
          <cell r="C35">
            <v>19534</v>
          </cell>
          <cell r="N35">
            <v>13781</v>
          </cell>
          <cell r="O35">
            <v>37447</v>
          </cell>
        </row>
        <row r="36">
          <cell r="B36">
            <v>50760</v>
          </cell>
          <cell r="C36">
            <v>138660</v>
          </cell>
          <cell r="N36">
            <v>91493</v>
          </cell>
          <cell r="O36">
            <v>250012</v>
          </cell>
        </row>
        <row r="37">
          <cell r="B37">
            <v>36046</v>
          </cell>
          <cell r="C37">
            <v>99071</v>
          </cell>
          <cell r="N37">
            <v>51922</v>
          </cell>
          <cell r="O37">
            <v>139710</v>
          </cell>
        </row>
        <row r="38">
          <cell r="B38">
            <v>21732</v>
          </cell>
          <cell r="C38">
            <v>55058</v>
          </cell>
          <cell r="N38">
            <v>34970</v>
          </cell>
          <cell r="O38">
            <v>85614</v>
          </cell>
        </row>
        <row r="39">
          <cell r="B39">
            <v>20031</v>
          </cell>
          <cell r="C39">
            <v>50611</v>
          </cell>
          <cell r="N39">
            <v>36993</v>
          </cell>
          <cell r="O39">
            <v>100023</v>
          </cell>
        </row>
        <row r="40">
          <cell r="B40">
            <v>31669</v>
          </cell>
          <cell r="C40">
            <v>67041</v>
          </cell>
          <cell r="N40">
            <v>55287</v>
          </cell>
          <cell r="O40">
            <v>117914</v>
          </cell>
        </row>
        <row r="41">
          <cell r="B41">
            <v>24780</v>
          </cell>
          <cell r="C41">
            <v>55721</v>
          </cell>
          <cell r="N41">
            <v>42822</v>
          </cell>
          <cell r="O41">
            <v>95497</v>
          </cell>
        </row>
        <row r="42">
          <cell r="B42">
            <v>21314</v>
          </cell>
          <cell r="C42">
            <v>54862</v>
          </cell>
          <cell r="N42">
            <v>28835</v>
          </cell>
          <cell r="O42">
            <v>72816</v>
          </cell>
        </row>
        <row r="43">
          <cell r="B43">
            <v>147963</v>
          </cell>
          <cell r="C43">
            <v>365257</v>
          </cell>
          <cell r="N43">
            <v>202493</v>
          </cell>
          <cell r="O43">
            <v>490077</v>
          </cell>
        </row>
        <row r="44">
          <cell r="B44">
            <v>14324</v>
          </cell>
          <cell r="C44">
            <v>37226</v>
          </cell>
          <cell r="N44">
            <v>24109</v>
          </cell>
          <cell r="O44">
            <v>62567</v>
          </cell>
        </row>
        <row r="45">
          <cell r="B45">
            <v>10524</v>
          </cell>
          <cell r="C45">
            <v>24357</v>
          </cell>
          <cell r="N45">
            <v>16412</v>
          </cell>
          <cell r="O45">
            <v>36777</v>
          </cell>
        </row>
        <row r="46">
          <cell r="B46">
            <v>25099</v>
          </cell>
          <cell r="C46">
            <v>57613</v>
          </cell>
          <cell r="N46">
            <v>41732</v>
          </cell>
          <cell r="O46">
            <v>96045</v>
          </cell>
        </row>
        <row r="47">
          <cell r="B47">
            <v>91596</v>
          </cell>
          <cell r="C47">
            <v>154651</v>
          </cell>
          <cell r="N47">
            <v>140187</v>
          </cell>
          <cell r="O47">
            <v>238879</v>
          </cell>
        </row>
        <row r="48">
          <cell r="B48">
            <v>29921</v>
          </cell>
          <cell r="C48">
            <v>70596</v>
          </cell>
          <cell r="N48">
            <v>39172</v>
          </cell>
          <cell r="O48">
            <v>92164</v>
          </cell>
        </row>
        <row r="49">
          <cell r="B49">
            <v>31762</v>
          </cell>
          <cell r="C49">
            <v>103078</v>
          </cell>
          <cell r="N49">
            <v>57321</v>
          </cell>
          <cell r="O49">
            <v>183557</v>
          </cell>
        </row>
        <row r="50">
          <cell r="B50">
            <v>21850</v>
          </cell>
          <cell r="C50">
            <v>45594</v>
          </cell>
          <cell r="N50">
            <v>40523</v>
          </cell>
          <cell r="O50">
            <v>82708</v>
          </cell>
        </row>
        <row r="51">
          <cell r="B51">
            <v>82951</v>
          </cell>
          <cell r="C51">
            <v>132346</v>
          </cell>
          <cell r="N51">
            <v>144068</v>
          </cell>
          <cell r="O51">
            <v>231264</v>
          </cell>
        </row>
        <row r="52">
          <cell r="B52">
            <v>20185</v>
          </cell>
          <cell r="C52">
            <v>43035</v>
          </cell>
          <cell r="N52">
            <v>32859</v>
          </cell>
          <cell r="O52">
            <v>72162</v>
          </cell>
        </row>
        <row r="53">
          <cell r="B53">
            <v>2754</v>
          </cell>
          <cell r="C53">
            <v>6589</v>
          </cell>
          <cell r="N53">
            <v>4190</v>
          </cell>
          <cell r="O53">
            <v>10006</v>
          </cell>
        </row>
        <row r="54">
          <cell r="B54">
            <v>5059</v>
          </cell>
          <cell r="C54">
            <v>11159</v>
          </cell>
          <cell r="N54">
            <v>8062</v>
          </cell>
          <cell r="O54">
            <v>18538</v>
          </cell>
        </row>
        <row r="55">
          <cell r="B55">
            <v>48942</v>
          </cell>
          <cell r="C55">
            <v>105907</v>
          </cell>
          <cell r="N55">
            <v>83595</v>
          </cell>
          <cell r="O55">
            <v>183018</v>
          </cell>
        </row>
        <row r="56">
          <cell r="B56">
            <v>2971</v>
          </cell>
          <cell r="C56">
            <v>7365</v>
          </cell>
          <cell r="N56">
            <v>4485</v>
          </cell>
          <cell r="O56">
            <v>11170</v>
          </cell>
        </row>
        <row r="57">
          <cell r="B57">
            <v>5883</v>
          </cell>
          <cell r="C57">
            <v>14695</v>
          </cell>
          <cell r="N57">
            <v>12029</v>
          </cell>
          <cell r="O57">
            <v>29123</v>
          </cell>
        </row>
        <row r="58">
          <cell r="B58">
            <v>18339</v>
          </cell>
          <cell r="C58">
            <v>45505</v>
          </cell>
          <cell r="N58">
            <v>27620</v>
          </cell>
          <cell r="O58">
            <v>67048</v>
          </cell>
        </row>
        <row r="59">
          <cell r="B59">
            <v>3169</v>
          </cell>
          <cell r="C59">
            <v>7571</v>
          </cell>
          <cell r="N59">
            <v>4268</v>
          </cell>
          <cell r="O59">
            <v>10229</v>
          </cell>
        </row>
        <row r="60">
          <cell r="B60">
            <v>1358</v>
          </cell>
          <cell r="C60">
            <v>2659</v>
          </cell>
          <cell r="N60">
            <v>2399</v>
          </cell>
          <cell r="O60">
            <v>4722</v>
          </cell>
        </row>
      </sheetData>
      <sheetData sheetId="3"/>
      <sheetData sheetId="4"/>
      <sheetData sheetId="5">
        <row r="2">
          <cell r="B2">
            <v>446403</v>
          </cell>
          <cell r="C2">
            <v>1046507</v>
          </cell>
        </row>
        <row r="3">
          <cell r="B3">
            <v>81388</v>
          </cell>
          <cell r="C3">
            <v>131551</v>
          </cell>
        </row>
        <row r="4">
          <cell r="B4">
            <v>365015</v>
          </cell>
          <cell r="C4">
            <v>914956</v>
          </cell>
        </row>
        <row r="6">
          <cell r="B6">
            <v>5036</v>
          </cell>
          <cell r="C6">
            <v>11153</v>
          </cell>
        </row>
        <row r="7">
          <cell r="B7">
            <v>1066</v>
          </cell>
          <cell r="C7">
            <v>2691</v>
          </cell>
        </row>
        <row r="8">
          <cell r="B8">
            <v>1957</v>
          </cell>
          <cell r="C8">
            <v>4367</v>
          </cell>
        </row>
        <row r="9">
          <cell r="B9">
            <v>349</v>
          </cell>
          <cell r="C9">
            <v>710</v>
          </cell>
        </row>
        <row r="10">
          <cell r="B10">
            <v>2648</v>
          </cell>
          <cell r="C10">
            <v>6860</v>
          </cell>
        </row>
        <row r="11">
          <cell r="B11">
            <v>14285</v>
          </cell>
          <cell r="C11">
            <v>35583</v>
          </cell>
        </row>
        <row r="12">
          <cell r="B12">
            <v>1995</v>
          </cell>
          <cell r="C12">
            <v>4706</v>
          </cell>
        </row>
        <row r="13">
          <cell r="B13">
            <v>3939</v>
          </cell>
          <cell r="C13">
            <v>10707</v>
          </cell>
        </row>
        <row r="14">
          <cell r="B14">
            <v>194</v>
          </cell>
          <cell r="C14">
            <v>427</v>
          </cell>
        </row>
        <row r="15">
          <cell r="B15">
            <v>23841</v>
          </cell>
          <cell r="C15">
            <v>69053</v>
          </cell>
        </row>
        <row r="16">
          <cell r="B16">
            <v>247</v>
          </cell>
          <cell r="C16">
            <v>639</v>
          </cell>
        </row>
        <row r="17">
          <cell r="B17">
            <v>759</v>
          </cell>
          <cell r="C17">
            <v>1813</v>
          </cell>
        </row>
        <row r="18">
          <cell r="B18">
            <v>436</v>
          </cell>
          <cell r="C18">
            <v>867</v>
          </cell>
        </row>
        <row r="19">
          <cell r="B19">
            <v>130</v>
          </cell>
          <cell r="C19">
            <v>241</v>
          </cell>
        </row>
        <row r="20">
          <cell r="B20">
            <v>185</v>
          </cell>
          <cell r="C20">
            <v>406</v>
          </cell>
        </row>
        <row r="21">
          <cell r="B21">
            <v>4614</v>
          </cell>
          <cell r="C21">
            <v>9637</v>
          </cell>
        </row>
        <row r="22">
          <cell r="B22">
            <v>104</v>
          </cell>
          <cell r="C22">
            <v>341</v>
          </cell>
        </row>
        <row r="23">
          <cell r="B23">
            <v>40260</v>
          </cell>
          <cell r="C23">
            <v>88427</v>
          </cell>
        </row>
        <row r="24">
          <cell r="B24">
            <v>8686</v>
          </cell>
          <cell r="C24">
            <v>20019</v>
          </cell>
        </row>
        <row r="25">
          <cell r="B25">
            <v>2317</v>
          </cell>
          <cell r="C25">
            <v>5930</v>
          </cell>
        </row>
        <row r="26">
          <cell r="B26">
            <v>10681</v>
          </cell>
          <cell r="C26">
            <v>21229</v>
          </cell>
        </row>
        <row r="27">
          <cell r="B27">
            <v>1649</v>
          </cell>
          <cell r="C27">
            <v>4051</v>
          </cell>
        </row>
        <row r="28">
          <cell r="B28">
            <v>6482</v>
          </cell>
          <cell r="C28">
            <v>12410</v>
          </cell>
        </row>
        <row r="29">
          <cell r="B29">
            <v>3217</v>
          </cell>
          <cell r="C29">
            <v>7279</v>
          </cell>
        </row>
        <row r="30">
          <cell r="B30">
            <v>46457</v>
          </cell>
          <cell r="C30">
            <v>178952</v>
          </cell>
        </row>
        <row r="31">
          <cell r="B31">
            <v>2879</v>
          </cell>
          <cell r="C31">
            <v>8538</v>
          </cell>
        </row>
        <row r="32">
          <cell r="B32">
            <v>17949</v>
          </cell>
          <cell r="C32">
            <v>31510</v>
          </cell>
        </row>
        <row r="33">
          <cell r="B33">
            <v>866</v>
          </cell>
          <cell r="C33">
            <v>1897</v>
          </cell>
        </row>
        <row r="34">
          <cell r="B34">
            <v>25981</v>
          </cell>
          <cell r="C34">
            <v>64714</v>
          </cell>
        </row>
        <row r="35">
          <cell r="B35">
            <v>1708</v>
          </cell>
          <cell r="C35">
            <v>4458</v>
          </cell>
        </row>
        <row r="36">
          <cell r="B36">
            <v>9972</v>
          </cell>
          <cell r="C36">
            <v>26821</v>
          </cell>
        </row>
        <row r="37">
          <cell r="B37">
            <v>3464</v>
          </cell>
          <cell r="C37">
            <v>8471</v>
          </cell>
        </row>
        <row r="38">
          <cell r="B38">
            <v>3830</v>
          </cell>
          <cell r="C38">
            <v>8968</v>
          </cell>
        </row>
        <row r="39">
          <cell r="B39">
            <v>5994</v>
          </cell>
          <cell r="C39">
            <v>17291</v>
          </cell>
        </row>
        <row r="40">
          <cell r="B40">
            <v>8724</v>
          </cell>
          <cell r="C40">
            <v>20122</v>
          </cell>
        </row>
        <row r="41">
          <cell r="B41">
            <v>5216</v>
          </cell>
          <cell r="C41">
            <v>11279</v>
          </cell>
        </row>
        <row r="42">
          <cell r="B42">
            <v>1721</v>
          </cell>
          <cell r="C42">
            <v>3962</v>
          </cell>
        </row>
        <row r="43">
          <cell r="B43">
            <v>14118</v>
          </cell>
          <cell r="C43">
            <v>31832</v>
          </cell>
        </row>
        <row r="44">
          <cell r="B44">
            <v>3759</v>
          </cell>
          <cell r="C44">
            <v>9934</v>
          </cell>
        </row>
        <row r="45">
          <cell r="B45">
            <v>1887</v>
          </cell>
          <cell r="C45">
            <v>3807</v>
          </cell>
        </row>
        <row r="46">
          <cell r="B46">
            <v>5501</v>
          </cell>
          <cell r="C46">
            <v>12573</v>
          </cell>
        </row>
        <row r="47">
          <cell r="B47">
            <v>11770</v>
          </cell>
          <cell r="C47">
            <v>20304</v>
          </cell>
        </row>
        <row r="48">
          <cell r="B48">
            <v>2538</v>
          </cell>
          <cell r="C48">
            <v>5817</v>
          </cell>
        </row>
        <row r="49">
          <cell r="B49">
            <v>8342</v>
          </cell>
          <cell r="C49">
            <v>27145</v>
          </cell>
        </row>
        <row r="50">
          <cell r="B50">
            <v>5093</v>
          </cell>
          <cell r="C50">
            <v>9904</v>
          </cell>
        </row>
        <row r="51">
          <cell r="B51">
            <v>20434</v>
          </cell>
          <cell r="C51">
            <v>35790</v>
          </cell>
        </row>
        <row r="52">
          <cell r="B52">
            <v>2890</v>
          </cell>
          <cell r="C52">
            <v>6799</v>
          </cell>
        </row>
        <row r="53">
          <cell r="B53">
            <v>400</v>
          </cell>
          <cell r="C53">
            <v>1086</v>
          </cell>
        </row>
        <row r="54">
          <cell r="B54">
            <v>1017</v>
          </cell>
          <cell r="C54">
            <v>2447</v>
          </cell>
        </row>
        <row r="55">
          <cell r="B55">
            <v>9582</v>
          </cell>
          <cell r="C55">
            <v>22208</v>
          </cell>
        </row>
        <row r="56">
          <cell r="B56">
            <v>496</v>
          </cell>
          <cell r="C56">
            <v>1269</v>
          </cell>
        </row>
        <row r="57">
          <cell r="B57">
            <v>1957</v>
          </cell>
          <cell r="C57">
            <v>4617</v>
          </cell>
        </row>
        <row r="58">
          <cell r="B58">
            <v>4527</v>
          </cell>
          <cell r="C58">
            <v>10980</v>
          </cell>
        </row>
        <row r="59">
          <cell r="B59">
            <v>578</v>
          </cell>
          <cell r="C59">
            <v>1369</v>
          </cell>
        </row>
        <row r="60">
          <cell r="B60">
            <v>288</v>
          </cell>
          <cell r="C60">
            <v>546</v>
          </cell>
        </row>
      </sheetData>
      <sheetData sheetId="6">
        <row r="2">
          <cell r="B2">
            <v>447777</v>
          </cell>
          <cell r="C2">
            <v>1010115</v>
          </cell>
        </row>
        <row r="3">
          <cell r="B3">
            <v>80900</v>
          </cell>
          <cell r="C3">
            <v>135300</v>
          </cell>
        </row>
        <row r="4">
          <cell r="B4">
            <v>366877</v>
          </cell>
          <cell r="C4">
            <v>874815</v>
          </cell>
        </row>
        <row r="6">
          <cell r="B6">
            <v>6795</v>
          </cell>
          <cell r="C6">
            <v>16732</v>
          </cell>
        </row>
        <row r="7">
          <cell r="B7">
            <v>1135</v>
          </cell>
          <cell r="C7">
            <v>2637</v>
          </cell>
        </row>
        <row r="8">
          <cell r="B8">
            <v>2999</v>
          </cell>
          <cell r="C8">
            <v>7838</v>
          </cell>
        </row>
        <row r="9">
          <cell r="B9">
            <v>371</v>
          </cell>
          <cell r="C9">
            <v>788</v>
          </cell>
        </row>
        <row r="10">
          <cell r="B10">
            <v>3042</v>
          </cell>
          <cell r="C10">
            <v>8089</v>
          </cell>
        </row>
        <row r="11">
          <cell r="B11">
            <v>15680</v>
          </cell>
          <cell r="C11">
            <v>39145</v>
          </cell>
        </row>
        <row r="12">
          <cell r="B12">
            <v>1603</v>
          </cell>
          <cell r="C12">
            <v>3555</v>
          </cell>
        </row>
        <row r="13">
          <cell r="B13">
            <v>4011</v>
          </cell>
          <cell r="C13">
            <v>10297</v>
          </cell>
        </row>
        <row r="14">
          <cell r="B14">
            <v>199</v>
          </cell>
          <cell r="C14">
            <v>519</v>
          </cell>
        </row>
        <row r="15">
          <cell r="B15">
            <v>24198</v>
          </cell>
          <cell r="C15">
            <v>66227</v>
          </cell>
        </row>
        <row r="16">
          <cell r="B16">
            <v>292</v>
          </cell>
          <cell r="C16">
            <v>773</v>
          </cell>
        </row>
        <row r="17">
          <cell r="B17">
            <v>838</v>
          </cell>
          <cell r="C17">
            <v>1803</v>
          </cell>
        </row>
        <row r="18">
          <cell r="B18">
            <v>593</v>
          </cell>
          <cell r="C18">
            <v>1580</v>
          </cell>
        </row>
        <row r="19">
          <cell r="B19">
            <v>264</v>
          </cell>
          <cell r="C19">
            <v>620</v>
          </cell>
        </row>
        <row r="20">
          <cell r="B20">
            <v>20</v>
          </cell>
          <cell r="C20">
            <v>40</v>
          </cell>
        </row>
        <row r="21">
          <cell r="B21">
            <v>5302</v>
          </cell>
          <cell r="C21">
            <v>10772</v>
          </cell>
        </row>
        <row r="22">
          <cell r="B22">
            <v>88</v>
          </cell>
          <cell r="C22">
            <v>313</v>
          </cell>
        </row>
        <row r="23">
          <cell r="B23">
            <v>45217</v>
          </cell>
          <cell r="C23">
            <v>99314</v>
          </cell>
        </row>
        <row r="24">
          <cell r="B24">
            <v>9386</v>
          </cell>
          <cell r="C24">
            <v>22242</v>
          </cell>
        </row>
        <row r="25">
          <cell r="B25">
            <v>3549</v>
          </cell>
          <cell r="C25">
            <v>9175</v>
          </cell>
        </row>
        <row r="26">
          <cell r="B26">
            <v>12346</v>
          </cell>
          <cell r="C26">
            <v>24779</v>
          </cell>
        </row>
        <row r="27">
          <cell r="B27">
            <v>2218</v>
          </cell>
          <cell r="C27">
            <v>6219</v>
          </cell>
        </row>
        <row r="28">
          <cell r="B28">
            <v>8143</v>
          </cell>
          <cell r="C28">
            <v>16020</v>
          </cell>
        </row>
        <row r="29">
          <cell r="B29">
            <v>3646</v>
          </cell>
          <cell r="C29">
            <v>8206</v>
          </cell>
        </row>
        <row r="30">
          <cell r="B30">
            <v>23906</v>
          </cell>
          <cell r="C30">
            <v>88848</v>
          </cell>
        </row>
        <row r="31">
          <cell r="B31">
            <v>3780</v>
          </cell>
          <cell r="C31">
            <v>10881</v>
          </cell>
        </row>
        <row r="32">
          <cell r="B32">
            <v>19976</v>
          </cell>
          <cell r="C32">
            <v>36101</v>
          </cell>
        </row>
        <row r="33">
          <cell r="B33">
            <v>800</v>
          </cell>
          <cell r="C33">
            <v>1635</v>
          </cell>
        </row>
        <row r="34">
          <cell r="B34">
            <v>33932</v>
          </cell>
          <cell r="C34">
            <v>87147</v>
          </cell>
        </row>
        <row r="35">
          <cell r="B35">
            <v>1971</v>
          </cell>
          <cell r="C35">
            <v>5561</v>
          </cell>
        </row>
        <row r="36">
          <cell r="B36">
            <v>11452</v>
          </cell>
          <cell r="C36">
            <v>29659</v>
          </cell>
        </row>
        <row r="37">
          <cell r="B37">
            <v>4034</v>
          </cell>
          <cell r="C37">
            <v>10099</v>
          </cell>
        </row>
        <row r="38">
          <cell r="B38">
            <v>4194</v>
          </cell>
          <cell r="C38">
            <v>9560</v>
          </cell>
        </row>
        <row r="39">
          <cell r="B39">
            <v>4901</v>
          </cell>
          <cell r="C39">
            <v>14488</v>
          </cell>
        </row>
        <row r="40">
          <cell r="B40">
            <v>5445</v>
          </cell>
          <cell r="C40">
            <v>11296</v>
          </cell>
        </row>
        <row r="41">
          <cell r="B41">
            <v>4642</v>
          </cell>
          <cell r="C41">
            <v>10424</v>
          </cell>
        </row>
        <row r="42">
          <cell r="B42">
            <v>1806</v>
          </cell>
          <cell r="C42">
            <v>4176</v>
          </cell>
        </row>
        <row r="43">
          <cell r="B43">
            <v>12977</v>
          </cell>
          <cell r="C43">
            <v>29706</v>
          </cell>
        </row>
        <row r="44">
          <cell r="B44">
            <v>2786</v>
          </cell>
          <cell r="C44">
            <v>7162</v>
          </cell>
        </row>
        <row r="45">
          <cell r="B45">
            <v>1410</v>
          </cell>
          <cell r="C45">
            <v>2839</v>
          </cell>
        </row>
        <row r="46">
          <cell r="B46">
            <v>4830</v>
          </cell>
          <cell r="C46">
            <v>11106</v>
          </cell>
        </row>
        <row r="47">
          <cell r="B47">
            <v>19178</v>
          </cell>
          <cell r="C47">
            <v>33763</v>
          </cell>
        </row>
        <row r="48">
          <cell r="B48">
            <v>2805</v>
          </cell>
          <cell r="C48">
            <v>6829</v>
          </cell>
        </row>
        <row r="49">
          <cell r="B49">
            <v>7155</v>
          </cell>
          <cell r="C49">
            <v>21785</v>
          </cell>
        </row>
        <row r="50">
          <cell r="B50">
            <v>6584</v>
          </cell>
          <cell r="C50">
            <v>13206</v>
          </cell>
        </row>
        <row r="51">
          <cell r="B51">
            <v>17327</v>
          </cell>
          <cell r="C51">
            <v>28561</v>
          </cell>
        </row>
        <row r="52">
          <cell r="B52">
            <v>3892</v>
          </cell>
          <cell r="C52">
            <v>8504</v>
          </cell>
        </row>
        <row r="53">
          <cell r="B53">
            <v>367</v>
          </cell>
          <cell r="C53">
            <v>782</v>
          </cell>
        </row>
        <row r="54">
          <cell r="B54">
            <v>533</v>
          </cell>
          <cell r="C54">
            <v>1229</v>
          </cell>
        </row>
        <row r="55">
          <cell r="B55">
            <v>9470</v>
          </cell>
          <cell r="C55">
            <v>20744</v>
          </cell>
        </row>
        <row r="56">
          <cell r="B56">
            <v>410</v>
          </cell>
          <cell r="C56">
            <v>948</v>
          </cell>
        </row>
        <row r="57">
          <cell r="B57">
            <v>1630</v>
          </cell>
          <cell r="C57">
            <v>4012</v>
          </cell>
        </row>
        <row r="58">
          <cell r="B58">
            <v>2273</v>
          </cell>
          <cell r="C58">
            <v>5085</v>
          </cell>
        </row>
        <row r="59">
          <cell r="B59">
            <v>186</v>
          </cell>
          <cell r="C59">
            <v>488</v>
          </cell>
        </row>
        <row r="60">
          <cell r="B60">
            <v>290</v>
          </cell>
          <cell r="C60">
            <v>508</v>
          </cell>
        </row>
      </sheetData>
      <sheetData sheetId="7">
        <row r="2">
          <cell r="B2">
            <v>623779</v>
          </cell>
          <cell r="C2">
            <v>1458751</v>
          </cell>
        </row>
        <row r="3">
          <cell r="B3">
            <v>93594</v>
          </cell>
          <cell r="C3">
            <v>160221</v>
          </cell>
        </row>
        <row r="4">
          <cell r="B4">
            <v>530185</v>
          </cell>
          <cell r="C4">
            <v>1298530</v>
          </cell>
        </row>
        <row r="6">
          <cell r="B6">
            <v>6670</v>
          </cell>
          <cell r="C6">
            <v>15596</v>
          </cell>
        </row>
        <row r="7">
          <cell r="B7">
            <v>1813</v>
          </cell>
          <cell r="C7">
            <v>4262</v>
          </cell>
        </row>
        <row r="8">
          <cell r="B8">
            <v>6610</v>
          </cell>
          <cell r="C8">
            <v>19607</v>
          </cell>
        </row>
        <row r="9">
          <cell r="B9">
            <v>467</v>
          </cell>
          <cell r="C9">
            <v>1058</v>
          </cell>
        </row>
        <row r="10">
          <cell r="B10">
            <v>5070</v>
          </cell>
          <cell r="C10">
            <v>13943</v>
          </cell>
        </row>
        <row r="11">
          <cell r="B11">
            <v>18524</v>
          </cell>
          <cell r="C11">
            <v>46300</v>
          </cell>
        </row>
        <row r="12">
          <cell r="B12">
            <v>2661</v>
          </cell>
          <cell r="C12">
            <v>5828</v>
          </cell>
        </row>
        <row r="13">
          <cell r="B13">
            <v>4888</v>
          </cell>
          <cell r="C13">
            <v>12727</v>
          </cell>
        </row>
        <row r="14">
          <cell r="B14">
            <v>346</v>
          </cell>
          <cell r="C14">
            <v>1073</v>
          </cell>
        </row>
        <row r="15">
          <cell r="B15">
            <v>40929</v>
          </cell>
          <cell r="C15">
            <v>119315</v>
          </cell>
        </row>
        <row r="16">
          <cell r="B16">
            <v>344</v>
          </cell>
          <cell r="C16">
            <v>775</v>
          </cell>
        </row>
        <row r="17">
          <cell r="B17">
            <v>1269</v>
          </cell>
          <cell r="C17">
            <v>3018</v>
          </cell>
        </row>
        <row r="18">
          <cell r="B18">
            <v>839</v>
          </cell>
          <cell r="C18">
            <v>1821</v>
          </cell>
        </row>
        <row r="19">
          <cell r="B19">
            <v>262</v>
          </cell>
          <cell r="C19">
            <v>521</v>
          </cell>
        </row>
        <row r="20">
          <cell r="B20">
            <v>39</v>
          </cell>
          <cell r="C20">
            <v>74</v>
          </cell>
        </row>
        <row r="21">
          <cell r="B21">
            <v>12809</v>
          </cell>
          <cell r="C21">
            <v>28362</v>
          </cell>
        </row>
        <row r="22">
          <cell r="B22">
            <v>247</v>
          </cell>
          <cell r="C22">
            <v>649</v>
          </cell>
        </row>
        <row r="23">
          <cell r="B23">
            <v>78849</v>
          </cell>
          <cell r="C23">
            <v>181485</v>
          </cell>
        </row>
        <row r="24">
          <cell r="B24">
            <v>11569</v>
          </cell>
          <cell r="C24">
            <v>27287</v>
          </cell>
        </row>
        <row r="25">
          <cell r="B25">
            <v>4858</v>
          </cell>
          <cell r="C25">
            <v>13402</v>
          </cell>
        </row>
        <row r="26">
          <cell r="B26">
            <v>12632</v>
          </cell>
          <cell r="C26">
            <v>24008</v>
          </cell>
        </row>
        <row r="27">
          <cell r="B27">
            <v>3216</v>
          </cell>
          <cell r="C27">
            <v>8450</v>
          </cell>
        </row>
        <row r="28">
          <cell r="B28">
            <v>11733</v>
          </cell>
          <cell r="C28">
            <v>23014</v>
          </cell>
        </row>
        <row r="29">
          <cell r="B29">
            <v>4828</v>
          </cell>
          <cell r="C29">
            <v>12135</v>
          </cell>
        </row>
        <row r="30">
          <cell r="B30">
            <v>36833</v>
          </cell>
          <cell r="C30">
            <v>137693</v>
          </cell>
        </row>
        <row r="31">
          <cell r="B31">
            <v>3897</v>
          </cell>
          <cell r="C31">
            <v>11643</v>
          </cell>
        </row>
        <row r="32">
          <cell r="B32">
            <v>22850</v>
          </cell>
          <cell r="C32">
            <v>42572</v>
          </cell>
        </row>
        <row r="33">
          <cell r="B33">
            <v>1258</v>
          </cell>
          <cell r="C33">
            <v>2473</v>
          </cell>
        </row>
        <row r="34">
          <cell r="B34">
            <v>38984</v>
          </cell>
          <cell r="C34">
            <v>98432</v>
          </cell>
        </row>
        <row r="35">
          <cell r="B35">
            <v>2702</v>
          </cell>
          <cell r="C35">
            <v>7894</v>
          </cell>
        </row>
        <row r="36">
          <cell r="B36">
            <v>19309</v>
          </cell>
          <cell r="C36">
            <v>54872</v>
          </cell>
        </row>
        <row r="37">
          <cell r="B37">
            <v>8378</v>
          </cell>
          <cell r="C37">
            <v>22069</v>
          </cell>
        </row>
        <row r="38">
          <cell r="B38">
            <v>5214</v>
          </cell>
          <cell r="C38">
            <v>12028</v>
          </cell>
        </row>
        <row r="39">
          <cell r="B39">
            <v>6067</v>
          </cell>
          <cell r="C39">
            <v>17633</v>
          </cell>
        </row>
        <row r="40">
          <cell r="B40">
            <v>9449</v>
          </cell>
          <cell r="C40">
            <v>19455</v>
          </cell>
        </row>
        <row r="41">
          <cell r="B41">
            <v>8184</v>
          </cell>
          <cell r="C41">
            <v>18073</v>
          </cell>
        </row>
        <row r="42">
          <cell r="B42">
            <v>3994</v>
          </cell>
          <cell r="C42">
            <v>9816</v>
          </cell>
        </row>
        <row r="43">
          <cell r="B43">
            <v>27435</v>
          </cell>
          <cell r="C43">
            <v>63282</v>
          </cell>
        </row>
        <row r="44">
          <cell r="B44">
            <v>3240</v>
          </cell>
          <cell r="C44">
            <v>8245</v>
          </cell>
        </row>
        <row r="45">
          <cell r="B45">
            <v>2591</v>
          </cell>
          <cell r="C45">
            <v>5774</v>
          </cell>
        </row>
        <row r="46">
          <cell r="B46">
            <v>6302</v>
          </cell>
          <cell r="C46">
            <v>14753</v>
          </cell>
        </row>
        <row r="47">
          <cell r="B47">
            <v>17643</v>
          </cell>
          <cell r="C47">
            <v>30161</v>
          </cell>
        </row>
        <row r="48">
          <cell r="B48">
            <v>3908</v>
          </cell>
          <cell r="C48">
            <v>8922</v>
          </cell>
        </row>
        <row r="49">
          <cell r="B49">
            <v>10062</v>
          </cell>
          <cell r="C49">
            <v>31549</v>
          </cell>
        </row>
        <row r="50">
          <cell r="B50">
            <v>6996</v>
          </cell>
          <cell r="C50">
            <v>14004</v>
          </cell>
        </row>
        <row r="51">
          <cell r="B51">
            <v>23356</v>
          </cell>
          <cell r="C51">
            <v>34567</v>
          </cell>
        </row>
        <row r="52">
          <cell r="B52">
            <v>5892</v>
          </cell>
          <cell r="C52">
            <v>13824</v>
          </cell>
        </row>
        <row r="53">
          <cell r="B53">
            <v>669</v>
          </cell>
          <cell r="C53">
            <v>1549</v>
          </cell>
        </row>
        <row r="54">
          <cell r="B54">
            <v>1453</v>
          </cell>
          <cell r="C54">
            <v>3703</v>
          </cell>
        </row>
        <row r="55">
          <cell r="B55">
            <v>15601</v>
          </cell>
          <cell r="C55">
            <v>34159</v>
          </cell>
        </row>
        <row r="56">
          <cell r="B56">
            <v>608</v>
          </cell>
          <cell r="C56">
            <v>1588</v>
          </cell>
        </row>
        <row r="57">
          <cell r="B57">
            <v>2559</v>
          </cell>
          <cell r="C57">
            <v>5799</v>
          </cell>
        </row>
        <row r="58">
          <cell r="B58">
            <v>2481</v>
          </cell>
          <cell r="C58">
            <v>5478</v>
          </cell>
        </row>
        <row r="59">
          <cell r="B59">
            <v>335</v>
          </cell>
          <cell r="C59">
            <v>801</v>
          </cell>
        </row>
        <row r="60">
          <cell r="B60">
            <v>463</v>
          </cell>
          <cell r="C60">
            <v>1009</v>
          </cell>
        </row>
      </sheetData>
      <sheetData sheetId="8">
        <row r="2">
          <cell r="B2">
            <v>661565</v>
          </cell>
          <cell r="C2">
            <v>1564791</v>
          </cell>
        </row>
        <row r="3">
          <cell r="B3">
            <v>100237</v>
          </cell>
          <cell r="C3">
            <v>171271</v>
          </cell>
        </row>
        <row r="4">
          <cell r="B4">
            <v>561328</v>
          </cell>
          <cell r="C4">
            <v>1393520</v>
          </cell>
        </row>
        <row r="6">
          <cell r="B6">
            <v>7797</v>
          </cell>
          <cell r="C6">
            <v>20236</v>
          </cell>
        </row>
        <row r="7">
          <cell r="B7">
            <v>3144</v>
          </cell>
          <cell r="C7">
            <v>7675</v>
          </cell>
        </row>
        <row r="8">
          <cell r="B8">
            <v>5841</v>
          </cell>
          <cell r="C8">
            <v>15588</v>
          </cell>
        </row>
        <row r="9">
          <cell r="B9">
            <v>843</v>
          </cell>
          <cell r="C9">
            <v>1943</v>
          </cell>
        </row>
        <row r="10">
          <cell r="B10">
            <v>6819</v>
          </cell>
          <cell r="C10">
            <v>19500</v>
          </cell>
        </row>
        <row r="11">
          <cell r="B11">
            <v>20563</v>
          </cell>
          <cell r="C11">
            <v>54751</v>
          </cell>
        </row>
        <row r="12">
          <cell r="B12">
            <v>3764</v>
          </cell>
          <cell r="C12">
            <v>10302</v>
          </cell>
        </row>
        <row r="13">
          <cell r="B13">
            <v>3923</v>
          </cell>
          <cell r="C13">
            <v>10285</v>
          </cell>
        </row>
        <row r="14">
          <cell r="B14">
            <v>779</v>
          </cell>
          <cell r="C14">
            <v>1962</v>
          </cell>
        </row>
        <row r="15">
          <cell r="B15">
            <v>38381</v>
          </cell>
          <cell r="C15">
            <v>116480</v>
          </cell>
        </row>
        <row r="16">
          <cell r="B16">
            <v>381</v>
          </cell>
          <cell r="C16">
            <v>1151</v>
          </cell>
        </row>
        <row r="17">
          <cell r="B17">
            <v>1371</v>
          </cell>
          <cell r="C17">
            <v>3447</v>
          </cell>
        </row>
        <row r="18">
          <cell r="B18">
            <v>854</v>
          </cell>
          <cell r="C18">
            <v>1937</v>
          </cell>
        </row>
        <row r="19">
          <cell r="B19">
            <v>588</v>
          </cell>
          <cell r="C19">
            <v>1397</v>
          </cell>
        </row>
        <row r="20">
          <cell r="B20">
            <v>101</v>
          </cell>
          <cell r="C20">
            <v>340</v>
          </cell>
        </row>
        <row r="21">
          <cell r="B21">
            <v>9712</v>
          </cell>
          <cell r="C21">
            <v>21593</v>
          </cell>
        </row>
        <row r="22">
          <cell r="B22">
            <v>283</v>
          </cell>
          <cell r="C22">
            <v>995</v>
          </cell>
        </row>
        <row r="23">
          <cell r="B23">
            <v>77923</v>
          </cell>
          <cell r="C23">
            <v>180529</v>
          </cell>
        </row>
        <row r="24">
          <cell r="B24">
            <v>12123</v>
          </cell>
          <cell r="C24">
            <v>30902</v>
          </cell>
        </row>
        <row r="25">
          <cell r="B25">
            <v>5118</v>
          </cell>
          <cell r="C25">
            <v>14042</v>
          </cell>
        </row>
        <row r="26">
          <cell r="B26">
            <v>21832</v>
          </cell>
          <cell r="C26">
            <v>40903</v>
          </cell>
        </row>
        <row r="27">
          <cell r="B27">
            <v>2868</v>
          </cell>
          <cell r="C27">
            <v>7936</v>
          </cell>
        </row>
        <row r="28">
          <cell r="B28">
            <v>12318</v>
          </cell>
          <cell r="C28">
            <v>24716</v>
          </cell>
        </row>
        <row r="29">
          <cell r="B29">
            <v>5388</v>
          </cell>
          <cell r="C29">
            <v>13210</v>
          </cell>
        </row>
        <row r="30">
          <cell r="B30">
            <v>39974</v>
          </cell>
          <cell r="C30">
            <v>151561</v>
          </cell>
        </row>
        <row r="31">
          <cell r="B31">
            <v>2539</v>
          </cell>
          <cell r="C31">
            <v>6858</v>
          </cell>
        </row>
        <row r="32">
          <cell r="B32">
            <v>21605</v>
          </cell>
          <cell r="C32">
            <v>40460</v>
          </cell>
        </row>
        <row r="33">
          <cell r="B33">
            <v>2007</v>
          </cell>
          <cell r="C33">
            <v>3975</v>
          </cell>
        </row>
        <row r="34">
          <cell r="B34">
            <v>31891</v>
          </cell>
          <cell r="C34">
            <v>82576</v>
          </cell>
        </row>
        <row r="35">
          <cell r="B35">
            <v>3682</v>
          </cell>
          <cell r="C35">
            <v>9747</v>
          </cell>
        </row>
        <row r="36">
          <cell r="B36">
            <v>17302</v>
          </cell>
          <cell r="C36">
            <v>48505</v>
          </cell>
        </row>
        <row r="37">
          <cell r="B37">
            <v>12558</v>
          </cell>
          <cell r="C37">
            <v>35875</v>
          </cell>
        </row>
        <row r="38">
          <cell r="B38">
            <v>7206</v>
          </cell>
          <cell r="C38">
            <v>18034</v>
          </cell>
        </row>
        <row r="39">
          <cell r="B39">
            <v>7491</v>
          </cell>
          <cell r="C39">
            <v>20440</v>
          </cell>
        </row>
        <row r="40">
          <cell r="B40">
            <v>9426</v>
          </cell>
          <cell r="C40">
            <v>19935</v>
          </cell>
        </row>
        <row r="41">
          <cell r="B41">
            <v>9016</v>
          </cell>
          <cell r="C41">
            <v>20078</v>
          </cell>
        </row>
        <row r="42">
          <cell r="B42">
            <v>4380</v>
          </cell>
          <cell r="C42">
            <v>11330</v>
          </cell>
        </row>
        <row r="43">
          <cell r="B43">
            <v>36615</v>
          </cell>
          <cell r="C43">
            <v>88426</v>
          </cell>
        </row>
        <row r="44">
          <cell r="B44">
            <v>3714</v>
          </cell>
          <cell r="C44">
            <v>9440</v>
          </cell>
        </row>
        <row r="45">
          <cell r="B45">
            <v>2310</v>
          </cell>
          <cell r="C45">
            <v>5086</v>
          </cell>
        </row>
        <row r="46">
          <cell r="B46">
            <v>6250</v>
          </cell>
          <cell r="C46">
            <v>14234</v>
          </cell>
        </row>
        <row r="47">
          <cell r="B47">
            <v>22332</v>
          </cell>
          <cell r="C47">
            <v>37984</v>
          </cell>
        </row>
        <row r="48">
          <cell r="B48">
            <v>4947</v>
          </cell>
          <cell r="C48">
            <v>11092</v>
          </cell>
        </row>
        <row r="49">
          <cell r="B49">
            <v>10766</v>
          </cell>
          <cell r="C49">
            <v>36720</v>
          </cell>
        </row>
        <row r="50">
          <cell r="B50">
            <v>5667</v>
          </cell>
          <cell r="C50">
            <v>10692</v>
          </cell>
        </row>
        <row r="51">
          <cell r="B51">
            <v>24930</v>
          </cell>
          <cell r="C51">
            <v>39544</v>
          </cell>
        </row>
        <row r="52">
          <cell r="B52">
            <v>5752</v>
          </cell>
          <cell r="C52">
            <v>12193</v>
          </cell>
        </row>
        <row r="53">
          <cell r="B53">
            <v>814</v>
          </cell>
          <cell r="C53">
            <v>1910</v>
          </cell>
        </row>
        <row r="54">
          <cell r="B54">
            <v>1465</v>
          </cell>
          <cell r="C54">
            <v>3388</v>
          </cell>
        </row>
        <row r="55">
          <cell r="B55">
            <v>16548</v>
          </cell>
          <cell r="C55">
            <v>33706</v>
          </cell>
        </row>
        <row r="56">
          <cell r="B56">
            <v>741</v>
          </cell>
          <cell r="C56">
            <v>1796</v>
          </cell>
        </row>
        <row r="57">
          <cell r="B57">
            <v>1901</v>
          </cell>
          <cell r="C57">
            <v>4905</v>
          </cell>
        </row>
        <row r="58">
          <cell r="B58">
            <v>3858</v>
          </cell>
          <cell r="C58">
            <v>9262</v>
          </cell>
        </row>
        <row r="59">
          <cell r="B59">
            <v>518</v>
          </cell>
          <cell r="C59">
            <v>1173</v>
          </cell>
        </row>
        <row r="60">
          <cell r="B60">
            <v>409</v>
          </cell>
          <cell r="C60">
            <v>775</v>
          </cell>
        </row>
      </sheetData>
      <sheetData sheetId="9">
        <row r="2">
          <cell r="B2">
            <v>721067</v>
          </cell>
          <cell r="C2">
            <v>1658718</v>
          </cell>
        </row>
        <row r="3">
          <cell r="B3">
            <v>108112</v>
          </cell>
          <cell r="C3">
            <v>188089</v>
          </cell>
        </row>
        <row r="4">
          <cell r="B4">
            <v>612955</v>
          </cell>
          <cell r="C4">
            <v>1470629</v>
          </cell>
        </row>
        <row r="6">
          <cell r="B6">
            <v>6167</v>
          </cell>
          <cell r="C6">
            <v>14941</v>
          </cell>
        </row>
        <row r="7">
          <cell r="B7">
            <v>2792</v>
          </cell>
          <cell r="C7">
            <v>6467</v>
          </cell>
        </row>
        <row r="8">
          <cell r="B8">
            <v>6242</v>
          </cell>
          <cell r="C8">
            <v>18564</v>
          </cell>
        </row>
        <row r="9">
          <cell r="B9">
            <v>883</v>
          </cell>
          <cell r="C9">
            <v>2361</v>
          </cell>
        </row>
        <row r="10">
          <cell r="B10">
            <v>5858</v>
          </cell>
          <cell r="C10">
            <v>15873</v>
          </cell>
        </row>
        <row r="11">
          <cell r="B11">
            <v>21446</v>
          </cell>
          <cell r="C11">
            <v>56663</v>
          </cell>
        </row>
        <row r="12">
          <cell r="B12">
            <v>2889</v>
          </cell>
          <cell r="C12">
            <v>6059</v>
          </cell>
        </row>
        <row r="13">
          <cell r="B13">
            <v>3523</v>
          </cell>
          <cell r="C13">
            <v>8874</v>
          </cell>
        </row>
        <row r="14">
          <cell r="B14">
            <v>710</v>
          </cell>
          <cell r="C14">
            <v>2064</v>
          </cell>
        </row>
        <row r="15">
          <cell r="B15">
            <v>22470</v>
          </cell>
          <cell r="C15">
            <v>61009</v>
          </cell>
        </row>
        <row r="16">
          <cell r="B16">
            <v>349</v>
          </cell>
          <cell r="C16">
            <v>849</v>
          </cell>
        </row>
        <row r="17">
          <cell r="B17">
            <v>1256</v>
          </cell>
          <cell r="C17">
            <v>2967</v>
          </cell>
        </row>
        <row r="18">
          <cell r="B18">
            <v>846</v>
          </cell>
          <cell r="C18">
            <v>1999</v>
          </cell>
        </row>
        <row r="19">
          <cell r="B19">
            <v>439</v>
          </cell>
          <cell r="C19">
            <v>1247</v>
          </cell>
        </row>
        <row r="20">
          <cell r="B20">
            <v>106</v>
          </cell>
          <cell r="C20">
            <v>265</v>
          </cell>
        </row>
        <row r="21">
          <cell r="B21">
            <v>9177</v>
          </cell>
          <cell r="C21">
            <v>19275</v>
          </cell>
        </row>
        <row r="22">
          <cell r="B22">
            <v>270</v>
          </cell>
          <cell r="C22">
            <v>833</v>
          </cell>
        </row>
        <row r="23">
          <cell r="B23">
            <v>95545</v>
          </cell>
          <cell r="C23">
            <v>217621</v>
          </cell>
        </row>
        <row r="24">
          <cell r="B24">
            <v>14748</v>
          </cell>
          <cell r="C24">
            <v>39262</v>
          </cell>
        </row>
        <row r="25">
          <cell r="B25">
            <v>6356</v>
          </cell>
          <cell r="C25">
            <v>18992</v>
          </cell>
        </row>
        <row r="26">
          <cell r="B26">
            <v>30869</v>
          </cell>
          <cell r="C26">
            <v>62134</v>
          </cell>
        </row>
        <row r="27">
          <cell r="B27">
            <v>2717</v>
          </cell>
          <cell r="C27">
            <v>7063</v>
          </cell>
        </row>
        <row r="28">
          <cell r="B28">
            <v>15579</v>
          </cell>
          <cell r="C28">
            <v>31064</v>
          </cell>
        </row>
        <row r="29">
          <cell r="B29">
            <v>5027</v>
          </cell>
          <cell r="C29">
            <v>11865</v>
          </cell>
        </row>
        <row r="30">
          <cell r="B30">
            <v>30203</v>
          </cell>
          <cell r="C30">
            <v>115149</v>
          </cell>
        </row>
        <row r="31">
          <cell r="B31">
            <v>2186</v>
          </cell>
          <cell r="C31">
            <v>5504</v>
          </cell>
        </row>
        <row r="32">
          <cell r="B32">
            <v>24783</v>
          </cell>
          <cell r="C32">
            <v>45871</v>
          </cell>
        </row>
        <row r="33">
          <cell r="B33">
            <v>1741</v>
          </cell>
          <cell r="C33">
            <v>3569</v>
          </cell>
        </row>
        <row r="34">
          <cell r="B34">
            <v>32968</v>
          </cell>
          <cell r="C34">
            <v>83442</v>
          </cell>
        </row>
        <row r="35">
          <cell r="B35">
            <v>2376</v>
          </cell>
          <cell r="C35">
            <v>6418</v>
          </cell>
        </row>
        <row r="36">
          <cell r="B36">
            <v>15676</v>
          </cell>
          <cell r="C36">
            <v>42180</v>
          </cell>
        </row>
        <row r="37">
          <cell r="B37">
            <v>13199</v>
          </cell>
          <cell r="C37">
            <v>36889</v>
          </cell>
        </row>
        <row r="38">
          <cell r="B38">
            <v>8103</v>
          </cell>
          <cell r="C38">
            <v>20177</v>
          </cell>
        </row>
        <row r="39">
          <cell r="B39">
            <v>6400</v>
          </cell>
          <cell r="C39">
            <v>16198</v>
          </cell>
        </row>
        <row r="40">
          <cell r="B40">
            <v>10930</v>
          </cell>
          <cell r="C40">
            <v>23552</v>
          </cell>
        </row>
        <row r="41">
          <cell r="B41">
            <v>8203</v>
          </cell>
          <cell r="C41">
            <v>18979</v>
          </cell>
        </row>
        <row r="42">
          <cell r="B42">
            <v>7897</v>
          </cell>
          <cell r="C42">
            <v>20573</v>
          </cell>
        </row>
        <row r="43">
          <cell r="B43">
            <v>51669</v>
          </cell>
          <cell r="C43">
            <v>130596</v>
          </cell>
        </row>
        <row r="44">
          <cell r="B44">
            <v>5705</v>
          </cell>
          <cell r="C44">
            <v>15211</v>
          </cell>
        </row>
        <row r="45">
          <cell r="B45">
            <v>3227</v>
          </cell>
          <cell r="C45">
            <v>8545</v>
          </cell>
        </row>
        <row r="46">
          <cell r="B46">
            <v>8924</v>
          </cell>
          <cell r="C46">
            <v>21423</v>
          </cell>
        </row>
        <row r="47">
          <cell r="B47">
            <v>30688</v>
          </cell>
          <cell r="C47">
            <v>50744</v>
          </cell>
        </row>
        <row r="48">
          <cell r="B48">
            <v>11608</v>
          </cell>
          <cell r="C48">
            <v>26522</v>
          </cell>
        </row>
        <row r="49">
          <cell r="B49">
            <v>10280</v>
          </cell>
          <cell r="C49">
            <v>32389</v>
          </cell>
        </row>
        <row r="50">
          <cell r="B50">
            <v>7862</v>
          </cell>
          <cell r="C50">
            <v>16070</v>
          </cell>
        </row>
        <row r="51">
          <cell r="B51">
            <v>28316</v>
          </cell>
          <cell r="C51">
            <v>45266</v>
          </cell>
        </row>
        <row r="52">
          <cell r="B52">
            <v>6329</v>
          </cell>
          <cell r="C52">
            <v>13370</v>
          </cell>
        </row>
        <row r="53">
          <cell r="B53">
            <v>559</v>
          </cell>
          <cell r="C53">
            <v>1314</v>
          </cell>
        </row>
        <row r="54">
          <cell r="B54">
            <v>1917</v>
          </cell>
          <cell r="C54">
            <v>3959</v>
          </cell>
        </row>
        <row r="55">
          <cell r="B55">
            <v>14352</v>
          </cell>
          <cell r="C55">
            <v>32072</v>
          </cell>
        </row>
        <row r="56">
          <cell r="B56">
            <v>890</v>
          </cell>
          <cell r="C56">
            <v>2355</v>
          </cell>
        </row>
        <row r="57">
          <cell r="B57">
            <v>1957</v>
          </cell>
          <cell r="C57">
            <v>4980</v>
          </cell>
        </row>
        <row r="58">
          <cell r="B58">
            <v>6287</v>
          </cell>
          <cell r="C58">
            <v>15748</v>
          </cell>
        </row>
        <row r="59">
          <cell r="B59">
            <v>946</v>
          </cell>
          <cell r="C59">
            <v>2323</v>
          </cell>
        </row>
        <row r="60">
          <cell r="B60">
            <v>510</v>
          </cell>
          <cell r="C60">
            <v>930</v>
          </cell>
        </row>
      </sheetData>
      <sheetData sheetId="10">
        <row r="2">
          <cell r="B2">
            <v>704518</v>
          </cell>
          <cell r="C2">
            <v>1576644</v>
          </cell>
        </row>
        <row r="3">
          <cell r="B3">
            <v>103631</v>
          </cell>
          <cell r="C3">
            <v>173039</v>
          </cell>
        </row>
        <row r="4">
          <cell r="B4">
            <v>600887</v>
          </cell>
          <cell r="C4">
            <v>1403605</v>
          </cell>
        </row>
        <row r="6">
          <cell r="B6">
            <v>5688</v>
          </cell>
          <cell r="C6">
            <v>12680</v>
          </cell>
        </row>
        <row r="7">
          <cell r="B7">
            <v>2449</v>
          </cell>
          <cell r="C7">
            <v>6021</v>
          </cell>
        </row>
        <row r="8">
          <cell r="B8">
            <v>4683</v>
          </cell>
          <cell r="C8">
            <v>11759</v>
          </cell>
        </row>
        <row r="9">
          <cell r="B9">
            <v>1030</v>
          </cell>
          <cell r="C9">
            <v>2473</v>
          </cell>
        </row>
        <row r="10">
          <cell r="B10">
            <v>6138</v>
          </cell>
          <cell r="C10">
            <v>17702</v>
          </cell>
        </row>
        <row r="11">
          <cell r="B11">
            <v>19740</v>
          </cell>
          <cell r="C11">
            <v>48815</v>
          </cell>
        </row>
        <row r="12">
          <cell r="B12">
            <v>3652</v>
          </cell>
          <cell r="C12">
            <v>10189</v>
          </cell>
        </row>
        <row r="13">
          <cell r="B13">
            <v>3896</v>
          </cell>
          <cell r="C13">
            <v>9875</v>
          </cell>
        </row>
        <row r="14">
          <cell r="B14">
            <v>1398</v>
          </cell>
          <cell r="C14">
            <v>4234</v>
          </cell>
        </row>
        <row r="15">
          <cell r="B15">
            <v>19245</v>
          </cell>
          <cell r="C15">
            <v>48728</v>
          </cell>
        </row>
        <row r="16">
          <cell r="B16">
            <v>357</v>
          </cell>
          <cell r="C16">
            <v>976</v>
          </cell>
        </row>
        <row r="17">
          <cell r="B17">
            <v>1994</v>
          </cell>
          <cell r="C17">
            <v>4410</v>
          </cell>
        </row>
        <row r="18">
          <cell r="B18">
            <v>953</v>
          </cell>
          <cell r="C18">
            <v>1913</v>
          </cell>
        </row>
        <row r="19">
          <cell r="B19">
            <v>358</v>
          </cell>
          <cell r="C19">
            <v>898</v>
          </cell>
        </row>
        <row r="20">
          <cell r="B20">
            <v>84</v>
          </cell>
          <cell r="C20">
            <v>150</v>
          </cell>
        </row>
        <row r="21">
          <cell r="B21">
            <v>8514</v>
          </cell>
          <cell r="C21">
            <v>17449</v>
          </cell>
        </row>
        <row r="22">
          <cell r="B22">
            <v>315</v>
          </cell>
          <cell r="C22">
            <v>1066</v>
          </cell>
        </row>
        <row r="23">
          <cell r="B23">
            <v>77397</v>
          </cell>
          <cell r="C23">
            <v>176694</v>
          </cell>
        </row>
        <row r="24">
          <cell r="B24">
            <v>12307</v>
          </cell>
          <cell r="C24">
            <v>28404</v>
          </cell>
        </row>
        <row r="25">
          <cell r="B25">
            <v>4202</v>
          </cell>
          <cell r="C25">
            <v>11294</v>
          </cell>
        </row>
        <row r="26">
          <cell r="B26">
            <v>24132</v>
          </cell>
          <cell r="C26">
            <v>49133</v>
          </cell>
        </row>
        <row r="27">
          <cell r="B27">
            <v>2705</v>
          </cell>
          <cell r="C27">
            <v>7024</v>
          </cell>
        </row>
        <row r="28">
          <cell r="B28">
            <v>11662</v>
          </cell>
          <cell r="C28">
            <v>24044</v>
          </cell>
        </row>
        <row r="29">
          <cell r="B29">
            <v>4850</v>
          </cell>
          <cell r="C29">
            <v>10854</v>
          </cell>
        </row>
        <row r="30">
          <cell r="B30">
            <v>24025</v>
          </cell>
          <cell r="C30">
            <v>91635</v>
          </cell>
        </row>
        <row r="31">
          <cell r="B31">
            <v>2035</v>
          </cell>
          <cell r="C31">
            <v>4755</v>
          </cell>
        </row>
        <row r="32">
          <cell r="B32">
            <v>27901</v>
          </cell>
          <cell r="C32">
            <v>49229</v>
          </cell>
        </row>
        <row r="33">
          <cell r="B33">
            <v>1565</v>
          </cell>
          <cell r="C33">
            <v>3552</v>
          </cell>
        </row>
        <row r="34">
          <cell r="B34">
            <v>34638</v>
          </cell>
          <cell r="C34">
            <v>86941</v>
          </cell>
        </row>
        <row r="35">
          <cell r="B35">
            <v>1342</v>
          </cell>
          <cell r="C35">
            <v>3369</v>
          </cell>
        </row>
        <row r="36">
          <cell r="B36">
            <v>17782</v>
          </cell>
          <cell r="C36">
            <v>47975</v>
          </cell>
        </row>
        <row r="37">
          <cell r="B37">
            <v>10289</v>
          </cell>
          <cell r="C37">
            <v>26307</v>
          </cell>
        </row>
        <row r="38">
          <cell r="B38">
            <v>6423</v>
          </cell>
          <cell r="C38">
            <v>16847</v>
          </cell>
        </row>
        <row r="39">
          <cell r="B39">
            <v>6140</v>
          </cell>
          <cell r="C39">
            <v>13973</v>
          </cell>
        </row>
        <row r="40">
          <cell r="B40">
            <v>11313</v>
          </cell>
          <cell r="C40">
            <v>23554</v>
          </cell>
        </row>
        <row r="41">
          <cell r="B41">
            <v>7561</v>
          </cell>
          <cell r="C41">
            <v>16664</v>
          </cell>
        </row>
        <row r="42">
          <cell r="B42">
            <v>9037</v>
          </cell>
          <cell r="C42">
            <v>22959</v>
          </cell>
        </row>
        <row r="43">
          <cell r="B43">
            <v>59679</v>
          </cell>
          <cell r="C43">
            <v>146235</v>
          </cell>
        </row>
        <row r="44">
          <cell r="B44">
            <v>4905</v>
          </cell>
          <cell r="C44">
            <v>12575</v>
          </cell>
        </row>
        <row r="45">
          <cell r="B45">
            <v>4987</v>
          </cell>
          <cell r="C45">
            <v>10726</v>
          </cell>
        </row>
        <row r="46">
          <cell r="B46">
            <v>9925</v>
          </cell>
          <cell r="C46">
            <v>21956</v>
          </cell>
        </row>
        <row r="47">
          <cell r="B47">
            <v>38576</v>
          </cell>
          <cell r="C47">
            <v>65923</v>
          </cell>
        </row>
        <row r="48">
          <cell r="B48">
            <v>13366</v>
          </cell>
          <cell r="C48">
            <v>32982</v>
          </cell>
        </row>
        <row r="49">
          <cell r="B49">
            <v>10716</v>
          </cell>
          <cell r="C49">
            <v>33969</v>
          </cell>
        </row>
        <row r="50">
          <cell r="B50">
            <v>8321</v>
          </cell>
          <cell r="C50">
            <v>18832</v>
          </cell>
        </row>
        <row r="51">
          <cell r="B51">
            <v>29705</v>
          </cell>
          <cell r="C51">
            <v>47536</v>
          </cell>
        </row>
        <row r="52">
          <cell r="B52">
            <v>8104</v>
          </cell>
          <cell r="C52">
            <v>17472</v>
          </cell>
        </row>
        <row r="53">
          <cell r="B53">
            <v>1381</v>
          </cell>
          <cell r="C53">
            <v>3365</v>
          </cell>
        </row>
        <row r="54">
          <cell r="B54">
            <v>1677</v>
          </cell>
          <cell r="C54">
            <v>3812</v>
          </cell>
        </row>
        <row r="55">
          <cell r="B55">
            <v>18042</v>
          </cell>
          <cell r="C55">
            <v>40129</v>
          </cell>
        </row>
        <row r="56">
          <cell r="B56">
            <v>1340</v>
          </cell>
          <cell r="C56">
            <v>3214</v>
          </cell>
        </row>
        <row r="57">
          <cell r="B57">
            <v>2025</v>
          </cell>
          <cell r="C57">
            <v>4810</v>
          </cell>
        </row>
        <row r="58">
          <cell r="B58">
            <v>8194</v>
          </cell>
          <cell r="C58">
            <v>20495</v>
          </cell>
        </row>
        <row r="59">
          <cell r="B59">
            <v>1705</v>
          </cell>
          <cell r="C59">
            <v>4075</v>
          </cell>
        </row>
        <row r="60">
          <cell r="B60">
            <v>439</v>
          </cell>
          <cell r="C60">
            <v>954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5FDEE-DC57-4A73-870B-5452237B2D29}">
  <dimension ref="A1:I63"/>
  <sheetViews>
    <sheetView zoomScale="110" zoomScaleNormal="110" workbookViewId="0">
      <selection activeCell="E3" sqref="E3"/>
    </sheetView>
  </sheetViews>
  <sheetFormatPr defaultRowHeight="14.5" x14ac:dyDescent="0.35"/>
  <cols>
    <col min="1" max="1" width="26.453125" customWidth="1"/>
    <col min="2" max="2" width="15.453125" customWidth="1"/>
    <col min="3" max="3" width="15.7265625" customWidth="1"/>
    <col min="4" max="4" width="15.453125" customWidth="1"/>
    <col min="5" max="5" width="14.26953125" customWidth="1"/>
    <col min="6" max="6" width="16.1796875" customWidth="1"/>
    <col min="7" max="7" width="14.26953125" customWidth="1"/>
    <col min="8" max="8" width="15.7265625" customWidth="1"/>
    <col min="9" max="9" width="22.26953125" customWidth="1"/>
  </cols>
  <sheetData>
    <row r="1" spans="1:9" s="17" customFormat="1" ht="80.150000000000006" customHeight="1" x14ac:dyDescent="0.25">
      <c r="A1" s="19" t="s">
        <v>0</v>
      </c>
      <c r="B1" s="19" t="s">
        <v>1</v>
      </c>
      <c r="C1" s="19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19" t="s">
        <v>0</v>
      </c>
    </row>
    <row r="2" spans="1:9" s="17" customFormat="1" ht="13" x14ac:dyDescent="0.3">
      <c r="A2" s="1" t="s">
        <v>8</v>
      </c>
      <c r="B2" s="2">
        <f>'Q1'!B2+'Q2'!B2</f>
        <v>3673208</v>
      </c>
      <c r="C2" s="2">
        <f>'Q1'!C2+'Q2'!C2</f>
        <v>8365238</v>
      </c>
      <c r="D2" s="3">
        <f>('Q1'!D2+'Q2'!D2)/2</f>
        <v>2.2745559442500003</v>
      </c>
      <c r="E2" s="4">
        <f>B2-[1]Q2!$N2</f>
        <v>68099</v>
      </c>
      <c r="F2" s="3">
        <f>($E2/$B2)*100</f>
        <v>1.8539380291015373</v>
      </c>
      <c r="G2" s="4">
        <f>C2-[1]Q2!$O2</f>
        <v>49712</v>
      </c>
      <c r="H2" s="3">
        <f>($G2/$C2)*100</f>
        <v>0.59426880621926115</v>
      </c>
      <c r="I2" s="1" t="s">
        <v>9</v>
      </c>
    </row>
    <row r="3" spans="1:9" s="17" customFormat="1" ht="13" x14ac:dyDescent="0.3">
      <c r="A3" s="5" t="s">
        <v>10</v>
      </c>
      <c r="B3" s="2">
        <f>'Q1'!B3+'Q2'!B3</f>
        <v>596063</v>
      </c>
      <c r="C3" s="2">
        <f>'Q1'!C3+'Q2'!C3</f>
        <v>999386</v>
      </c>
      <c r="D3" s="3">
        <f>('Q1'!D3+'Q2'!D3)/2</f>
        <v>1.6748060028</v>
      </c>
      <c r="E3" s="4">
        <f>B3-[1]Q2!$N3</f>
        <v>28201</v>
      </c>
      <c r="F3" s="3">
        <f t="shared" ref="F3:F4" si="0">($E3/$B3)*100</f>
        <v>4.7312112981345935</v>
      </c>
      <c r="G3" s="4">
        <f>C3-[1]Q2!$O3</f>
        <v>39915</v>
      </c>
      <c r="H3" s="3">
        <f t="shared" ref="H3:H4" si="1">($G3/$C3)*100</f>
        <v>3.9939522867040362</v>
      </c>
      <c r="I3" s="5" t="s">
        <v>11</v>
      </c>
    </row>
    <row r="4" spans="1:9" s="17" customFormat="1" ht="13" x14ac:dyDescent="0.3">
      <c r="A4" s="5" t="s">
        <v>12</v>
      </c>
      <c r="B4" s="2">
        <f>'Q1'!B4+'Q2'!B4</f>
        <v>3077145</v>
      </c>
      <c r="C4" s="2">
        <f>'Q1'!C4+'Q2'!C4</f>
        <v>7365852</v>
      </c>
      <c r="D4" s="3">
        <f>('Q1'!D4+'Q2'!D4)/2</f>
        <v>2.3941619675499997</v>
      </c>
      <c r="E4" s="4">
        <f>B4-[1]Q2!$N4</f>
        <v>39898</v>
      </c>
      <c r="F4" s="3">
        <f t="shared" si="0"/>
        <v>1.2965914833392642</v>
      </c>
      <c r="G4" s="4">
        <f>C4-[1]Q2!$O4</f>
        <v>9797</v>
      </c>
      <c r="H4" s="3">
        <f t="shared" si="1"/>
        <v>0.13300565908736695</v>
      </c>
      <c r="I4" s="5" t="s">
        <v>13</v>
      </c>
    </row>
    <row r="5" spans="1:9" x14ac:dyDescent="0.35">
      <c r="A5" s="7" t="s">
        <v>14</v>
      </c>
      <c r="B5" s="21"/>
      <c r="C5" s="21"/>
      <c r="D5" s="8"/>
      <c r="E5" s="8"/>
      <c r="F5" s="9"/>
      <c r="G5" s="9"/>
      <c r="H5" s="10"/>
      <c r="I5" s="7" t="s">
        <v>15</v>
      </c>
    </row>
    <row r="6" spans="1:9" x14ac:dyDescent="0.35">
      <c r="A6" s="11" t="s">
        <v>16</v>
      </c>
      <c r="B6" s="21">
        <f>'Q1'!B6+'Q2'!B6</f>
        <v>35900</v>
      </c>
      <c r="C6" s="21">
        <f>'Q1'!C6+'Q2'!C6</f>
        <v>87570</v>
      </c>
      <c r="D6" s="8">
        <f>('Q1'!D6+'Q2'!D6)/2</f>
        <v>2.4297118782</v>
      </c>
      <c r="E6" s="21">
        <f>B6-[1]Q2!$N6</f>
        <v>-2253</v>
      </c>
      <c r="F6" s="10">
        <f>($E6/$B6)*100</f>
        <v>-6.2757660167130913</v>
      </c>
      <c r="G6" s="21">
        <f>C6-[1]Q2!$O6</f>
        <v>-3768</v>
      </c>
      <c r="H6" s="10">
        <f t="shared" ref="H6:H60" si="2">($G6/$C6)*100</f>
        <v>-4.3028434395340867</v>
      </c>
      <c r="I6" s="11" t="s">
        <v>17</v>
      </c>
    </row>
    <row r="7" spans="1:9" x14ac:dyDescent="0.35">
      <c r="A7" s="12" t="s">
        <v>18</v>
      </c>
      <c r="B7" s="21">
        <f>'Q1'!B7+'Q2'!B7</f>
        <v>14127</v>
      </c>
      <c r="C7" s="21">
        <f>'Q1'!C7+'Q2'!C7</f>
        <v>33673</v>
      </c>
      <c r="D7" s="8">
        <f>('Q1'!D7+'Q2'!D7)/2</f>
        <v>2.3524808016500001</v>
      </c>
      <c r="E7" s="21">
        <f>B7-[1]Q2!$N7</f>
        <v>1728</v>
      </c>
      <c r="F7" s="10">
        <f t="shared" ref="F7:F60" si="3">($E7/$B7)*100</f>
        <v>12.231896368655766</v>
      </c>
      <c r="G7" s="21">
        <f>C7-[1]Q2!$O7</f>
        <v>3920</v>
      </c>
      <c r="H7" s="10">
        <f t="shared" si="2"/>
        <v>11.641374394915809</v>
      </c>
      <c r="I7" s="11" t="s">
        <v>19</v>
      </c>
    </row>
    <row r="8" spans="1:9" x14ac:dyDescent="0.35">
      <c r="A8" s="12" t="s">
        <v>20</v>
      </c>
      <c r="B8" s="21">
        <f>'Q1'!B8+'Q2'!B8</f>
        <v>32093</v>
      </c>
      <c r="C8" s="21">
        <f>'Q1'!C8+'Q2'!C8</f>
        <v>88181</v>
      </c>
      <c r="D8" s="8">
        <f>('Q1'!D8+'Q2'!D8)/2</f>
        <v>2.65162988335</v>
      </c>
      <c r="E8" s="21">
        <f>B8-[1]Q2!$N8</f>
        <v>3761</v>
      </c>
      <c r="F8" s="10">
        <f t="shared" si="3"/>
        <v>11.719066463091639</v>
      </c>
      <c r="G8" s="21">
        <f>C8-[1]Q2!$O8</f>
        <v>10458</v>
      </c>
      <c r="H8" s="10">
        <f t="shared" si="2"/>
        <v>11.859697667297944</v>
      </c>
      <c r="I8" s="11" t="s">
        <v>21</v>
      </c>
    </row>
    <row r="9" spans="1:9" x14ac:dyDescent="0.35">
      <c r="A9" s="12" t="s">
        <v>22</v>
      </c>
      <c r="B9" s="21">
        <f>'Q1'!B9+'Q2'!B9</f>
        <v>4048</v>
      </c>
      <c r="C9" s="21">
        <f>'Q1'!C9+'Q2'!C9</f>
        <v>9315</v>
      </c>
      <c r="D9" s="8">
        <f>('Q1'!D9+'Q2'!D9)/2</f>
        <v>2.2389244992499999</v>
      </c>
      <c r="E9" s="21">
        <f>B9-[1]Q2!$N9</f>
        <v>105</v>
      </c>
      <c r="F9" s="10">
        <f t="shared" si="3"/>
        <v>2.5938735177865611</v>
      </c>
      <c r="G9" s="21">
        <f>C9-[1]Q2!$O9</f>
        <v>-18</v>
      </c>
      <c r="H9" s="10">
        <f t="shared" si="2"/>
        <v>-0.19323671497584541</v>
      </c>
      <c r="I9" s="11" t="s">
        <v>23</v>
      </c>
    </row>
    <row r="10" spans="1:9" x14ac:dyDescent="0.35">
      <c r="A10" s="12" t="s">
        <v>24</v>
      </c>
      <c r="B10" s="21">
        <f>'Q1'!B10+'Q2'!B10</f>
        <v>25855</v>
      </c>
      <c r="C10" s="21">
        <f>'Q1'!C10+'Q2'!C10</f>
        <v>68740</v>
      </c>
      <c r="D10" s="8">
        <f>('Q1'!D10+'Q2'!D10)/2</f>
        <v>2.6454926700000003</v>
      </c>
      <c r="E10" s="21">
        <f>B10-[1]Q2!$N10</f>
        <v>-3720</v>
      </c>
      <c r="F10" s="10">
        <f t="shared" si="3"/>
        <v>-14.387932701605106</v>
      </c>
      <c r="G10" s="21">
        <f>C10-[1]Q2!$O10</f>
        <v>-13227</v>
      </c>
      <c r="H10" s="10">
        <f t="shared" si="2"/>
        <v>-19.242071574047134</v>
      </c>
      <c r="I10" s="11" t="s">
        <v>25</v>
      </c>
    </row>
    <row r="11" spans="1:9" x14ac:dyDescent="0.35">
      <c r="A11" s="12" t="s">
        <v>26</v>
      </c>
      <c r="B11" s="21">
        <f>'Q1'!B11+'Q2'!B11</f>
        <v>126478</v>
      </c>
      <c r="C11" s="21">
        <f>'Q1'!C11+'Q2'!C11</f>
        <v>327903</v>
      </c>
      <c r="D11" s="8">
        <f>('Q1'!D11+'Q2'!D11)/2</f>
        <v>2.5931997657499997</v>
      </c>
      <c r="E11" s="21">
        <f>B11-[1]Q2!$N11</f>
        <v>16240</v>
      </c>
      <c r="F11" s="10">
        <f t="shared" si="3"/>
        <v>12.840177738420911</v>
      </c>
      <c r="G11" s="21">
        <f>C11-[1]Q2!$O11</f>
        <v>46646</v>
      </c>
      <c r="H11" s="10">
        <f t="shared" si="2"/>
        <v>14.225548409133188</v>
      </c>
      <c r="I11" s="11" t="s">
        <v>27</v>
      </c>
    </row>
    <row r="12" spans="1:9" x14ac:dyDescent="0.35">
      <c r="A12" s="12" t="s">
        <v>28</v>
      </c>
      <c r="B12" s="21">
        <f>'Q1'!B12+'Q2'!B12</f>
        <v>16546</v>
      </c>
      <c r="C12" s="21">
        <f>'Q1'!C12+'Q2'!C12</f>
        <v>39799</v>
      </c>
      <c r="D12" s="8">
        <f>('Q1'!D12+'Q2'!D12)/2</f>
        <v>2.3792923971000004</v>
      </c>
      <c r="E12" s="21">
        <f>B12-[1]Q2!$N12</f>
        <v>-18</v>
      </c>
      <c r="F12" s="10">
        <f t="shared" si="3"/>
        <v>-0.10878762238607517</v>
      </c>
      <c r="G12" s="21">
        <f>C12-[1]Q2!$O12</f>
        <v>-840</v>
      </c>
      <c r="H12" s="10">
        <f t="shared" si="2"/>
        <v>-2.1106057941154299</v>
      </c>
      <c r="I12" s="11" t="s">
        <v>29</v>
      </c>
    </row>
    <row r="13" spans="1:9" x14ac:dyDescent="0.35">
      <c r="A13" s="12" t="s">
        <v>30</v>
      </c>
      <c r="B13" s="21">
        <f>'Q1'!B13+'Q2'!B13</f>
        <v>23759</v>
      </c>
      <c r="C13" s="21">
        <f>'Q1'!C13+'Q2'!C13</f>
        <v>61643</v>
      </c>
      <c r="D13" s="8">
        <f>('Q1'!D13+'Q2'!D13)/2</f>
        <v>2.5858139401</v>
      </c>
      <c r="E13" s="21">
        <f>B13-[1]Q2!$N13</f>
        <v>-421</v>
      </c>
      <c r="F13" s="10">
        <f t="shared" si="3"/>
        <v>-1.77196009933078</v>
      </c>
      <c r="G13" s="21">
        <f>C13-[1]Q2!$O13</f>
        <v>-1122</v>
      </c>
      <c r="H13" s="10">
        <f t="shared" si="2"/>
        <v>-1.8201580065863117</v>
      </c>
      <c r="I13" s="11" t="s">
        <v>31</v>
      </c>
    </row>
    <row r="14" spans="1:9" x14ac:dyDescent="0.35">
      <c r="A14" s="12" t="s">
        <v>32</v>
      </c>
      <c r="B14" s="21">
        <f>'Q1'!B14+'Q2'!B14</f>
        <v>1749</v>
      </c>
      <c r="C14" s="21">
        <f>'Q1'!C14+'Q2'!C14</f>
        <v>4512</v>
      </c>
      <c r="D14" s="8">
        <f>('Q1'!D14+'Q2'!D14)/2</f>
        <v>2.4537774725499997</v>
      </c>
      <c r="E14" s="21">
        <f>B14-[1]Q2!$N14</f>
        <v>-1877</v>
      </c>
      <c r="F14" s="10">
        <f t="shared" si="3"/>
        <v>-107.31846769582619</v>
      </c>
      <c r="G14" s="21">
        <f>C14-[1]Q2!$O14</f>
        <v>-5767</v>
      </c>
      <c r="H14" s="10">
        <f t="shared" si="2"/>
        <v>-127.81471631205675</v>
      </c>
      <c r="I14" s="11" t="s">
        <v>33</v>
      </c>
    </row>
    <row r="15" spans="1:9" x14ac:dyDescent="0.35">
      <c r="A15" s="12" t="s">
        <v>34</v>
      </c>
      <c r="B15" s="21">
        <f>'Q1'!B15+'Q2'!B15</f>
        <v>163143</v>
      </c>
      <c r="C15" s="21">
        <f>'Q1'!C15+'Q2'!C15</f>
        <v>452442</v>
      </c>
      <c r="D15" s="8">
        <f>('Q1'!D15+'Q2'!D15)/2</f>
        <v>2.7733349275000001</v>
      </c>
      <c r="E15" s="21">
        <f>B15-[1]Q2!$N15</f>
        <v>-5921</v>
      </c>
      <c r="F15" s="10">
        <f t="shared" si="3"/>
        <v>-3.629331322827213</v>
      </c>
      <c r="G15" s="21">
        <f>C15-[1]Q2!$O15</f>
        <v>-28370</v>
      </c>
      <c r="H15" s="10">
        <f t="shared" si="2"/>
        <v>-6.2704169816241633</v>
      </c>
      <c r="I15" s="11" t="s">
        <v>35</v>
      </c>
    </row>
    <row r="16" spans="1:9" x14ac:dyDescent="0.35">
      <c r="A16" s="12" t="s">
        <v>36</v>
      </c>
      <c r="B16" s="21">
        <f>'Q1'!B16+'Q2'!B16</f>
        <v>3384</v>
      </c>
      <c r="C16" s="21">
        <f>'Q1'!C16+'Q2'!C16</f>
        <v>8833</v>
      </c>
      <c r="D16" s="8">
        <f>('Q1'!D16+'Q2'!D16)/2</f>
        <v>2.6105212660500001</v>
      </c>
      <c r="E16" s="21">
        <f>B16-[1]Q2!$N16</f>
        <v>1414</v>
      </c>
      <c r="F16" s="10">
        <f t="shared" si="3"/>
        <v>41.784869976359339</v>
      </c>
      <c r="G16" s="21">
        <f>C16-[1]Q2!$O16</f>
        <v>3670</v>
      </c>
      <c r="H16" s="10">
        <f t="shared" si="2"/>
        <v>41.548737688214651</v>
      </c>
      <c r="I16" s="11" t="s">
        <v>37</v>
      </c>
    </row>
    <row r="17" spans="1:9" x14ac:dyDescent="0.35">
      <c r="A17" s="12" t="s">
        <v>38</v>
      </c>
      <c r="B17" s="21">
        <f>'Q1'!B17+'Q2'!B17</f>
        <v>7238</v>
      </c>
      <c r="C17" s="21">
        <f>'Q1'!C17+'Q2'!C17</f>
        <v>15617</v>
      </c>
      <c r="D17" s="8">
        <f>('Q1'!D17+'Q2'!D17)/2</f>
        <v>2.1379110251500002</v>
      </c>
      <c r="E17" s="21">
        <f>B17-[1]Q2!$N17</f>
        <v>-249</v>
      </c>
      <c r="F17" s="10">
        <f t="shared" si="3"/>
        <v>-3.4401768444321634</v>
      </c>
      <c r="G17" s="21">
        <f>C17-[1]Q2!$O17</f>
        <v>-1841</v>
      </c>
      <c r="H17" s="10">
        <f t="shared" si="2"/>
        <v>-11.788435679067682</v>
      </c>
      <c r="I17" s="11" t="s">
        <v>39</v>
      </c>
    </row>
    <row r="18" spans="1:9" x14ac:dyDescent="0.35">
      <c r="A18" s="12" t="s">
        <v>40</v>
      </c>
      <c r="B18" s="21">
        <f>'Q1'!B18+'Q2'!B18</f>
        <v>5303</v>
      </c>
      <c r="C18" s="21">
        <f>'Q1'!C18+'Q2'!C18</f>
        <v>11793</v>
      </c>
      <c r="D18" s="8">
        <f>('Q1'!D18+'Q2'!D18)/2</f>
        <v>2.2152763532500002</v>
      </c>
      <c r="E18" s="21">
        <f>B18-[1]Q2!$N18</f>
        <v>782</v>
      </c>
      <c r="F18" s="10">
        <f t="shared" si="3"/>
        <v>14.746369979257024</v>
      </c>
      <c r="G18" s="21">
        <f>C18-[1]Q2!$O18</f>
        <v>1676</v>
      </c>
      <c r="H18" s="10">
        <f t="shared" si="2"/>
        <v>14.211820571525482</v>
      </c>
      <c r="I18" s="11" t="s">
        <v>41</v>
      </c>
    </row>
    <row r="19" spans="1:9" x14ac:dyDescent="0.35">
      <c r="A19" s="12" t="s">
        <v>42</v>
      </c>
      <c r="B19" s="21">
        <f>'Q1'!B19+'Q2'!B19</f>
        <v>2108</v>
      </c>
      <c r="C19" s="21">
        <f>'Q1'!C19+'Q2'!C19</f>
        <v>5041</v>
      </c>
      <c r="D19" s="8">
        <f>('Q1'!D19+'Q2'!D19)/2</f>
        <v>2.3363597133000003</v>
      </c>
      <c r="E19" s="21">
        <f>B19-[1]Q2!$N19</f>
        <v>67</v>
      </c>
      <c r="F19" s="10">
        <f t="shared" si="3"/>
        <v>3.1783681214421251</v>
      </c>
      <c r="G19" s="21">
        <f>C19-[1]Q2!$O19</f>
        <v>117</v>
      </c>
      <c r="H19" s="10">
        <f t="shared" si="2"/>
        <v>2.3209680618924819</v>
      </c>
      <c r="I19" s="11" t="s">
        <v>43</v>
      </c>
    </row>
    <row r="20" spans="1:9" x14ac:dyDescent="0.35">
      <c r="A20" s="12" t="s">
        <v>44</v>
      </c>
      <c r="B20" s="21">
        <f>'Q1'!B20+'Q2'!B20</f>
        <v>491</v>
      </c>
      <c r="C20" s="21">
        <f>'Q1'!C20+'Q2'!C20</f>
        <v>1002</v>
      </c>
      <c r="D20" s="8">
        <f>('Q1'!D20+'Q2'!D20)/2</f>
        <v>2.1664917874</v>
      </c>
      <c r="E20" s="21">
        <f>B20-[1]Q2!$N20</f>
        <v>-44</v>
      </c>
      <c r="F20" s="10">
        <f t="shared" si="3"/>
        <v>-8.9613034623217924</v>
      </c>
      <c r="G20" s="21">
        <f>C20-[1]Q2!$O20</f>
        <v>-273</v>
      </c>
      <c r="H20" s="10">
        <f t="shared" si="2"/>
        <v>-27.245508982035926</v>
      </c>
      <c r="I20" s="11" t="s">
        <v>45</v>
      </c>
    </row>
    <row r="21" spans="1:9" x14ac:dyDescent="0.35">
      <c r="A21" s="12" t="s">
        <v>46</v>
      </c>
      <c r="B21" s="21">
        <f>'Q1'!B21+'Q2'!B21</f>
        <v>50688</v>
      </c>
      <c r="C21" s="21">
        <f>'Q1'!C21+'Q2'!C21</f>
        <v>105884</v>
      </c>
      <c r="D21" s="8">
        <f>('Q1'!D21+'Q2'!D21)/2</f>
        <v>2.0860766198</v>
      </c>
      <c r="E21" s="21">
        <f>B21-[1]Q2!$N21</f>
        <v>560</v>
      </c>
      <c r="F21" s="10">
        <f t="shared" si="3"/>
        <v>1.1047979797979799</v>
      </c>
      <c r="G21" s="21">
        <f>C21-[1]Q2!$O21</f>
        <v>-1204</v>
      </c>
      <c r="H21" s="10">
        <f t="shared" si="2"/>
        <v>-1.137093422991198</v>
      </c>
      <c r="I21" s="11" t="s">
        <v>47</v>
      </c>
    </row>
    <row r="22" spans="1:9" x14ac:dyDescent="0.35">
      <c r="A22" s="12" t="s">
        <v>48</v>
      </c>
      <c r="B22" s="21">
        <f>'Q1'!B22+'Q2'!B22</f>
        <v>2326</v>
      </c>
      <c r="C22" s="21">
        <f>'Q1'!C22+'Q2'!C22</f>
        <v>6543</v>
      </c>
      <c r="D22" s="8">
        <f>('Q1'!D22+'Q2'!D22)/2</f>
        <v>2.8313149440499998</v>
      </c>
      <c r="E22" s="21">
        <f>B22-[1]Q2!$N22</f>
        <v>1019</v>
      </c>
      <c r="F22" s="10">
        <f t="shared" si="3"/>
        <v>43.809114359415311</v>
      </c>
      <c r="G22" s="21">
        <f>C22-[1]Q2!$O22</f>
        <v>2346</v>
      </c>
      <c r="H22" s="10">
        <f t="shared" si="2"/>
        <v>35.855112333791837</v>
      </c>
      <c r="I22" s="11" t="s">
        <v>48</v>
      </c>
    </row>
    <row r="23" spans="1:9" x14ac:dyDescent="0.35">
      <c r="A23" s="12" t="s">
        <v>49</v>
      </c>
      <c r="B23" s="21">
        <f>'Q1'!B23+'Q2'!B23</f>
        <v>411215</v>
      </c>
      <c r="C23" s="21">
        <f>'Q1'!C23+'Q2'!C23</f>
        <v>939554</v>
      </c>
      <c r="D23" s="8">
        <f>('Q1'!D23+'Q2'!D23)/2</f>
        <v>2.2704978676000001</v>
      </c>
      <c r="E23" s="21">
        <f>B23-[1]Q2!$N23</f>
        <v>-3976</v>
      </c>
      <c r="F23" s="10">
        <f t="shared" si="3"/>
        <v>-0.96689079921695475</v>
      </c>
      <c r="G23" s="21">
        <f>C23-[1]Q2!$O23</f>
        <v>-4516</v>
      </c>
      <c r="H23" s="10">
        <f t="shared" si="2"/>
        <v>-0.48065358670177549</v>
      </c>
      <c r="I23" s="11" t="s">
        <v>50</v>
      </c>
    </row>
    <row r="24" spans="1:9" x14ac:dyDescent="0.35">
      <c r="A24" s="12" t="s">
        <v>51</v>
      </c>
      <c r="B24" s="21">
        <f>'Q1'!B24+'Q2'!B24</f>
        <v>65912</v>
      </c>
      <c r="C24" s="21">
        <f>'Q1'!C24+'Q2'!C24</f>
        <v>161903</v>
      </c>
      <c r="D24" s="8">
        <f>('Q1'!D24+'Q2'!D24)/2</f>
        <v>2.4444630266000003</v>
      </c>
      <c r="E24" s="21">
        <f>B24-[1]Q2!$N24</f>
        <v>-2907</v>
      </c>
      <c r="F24" s="10">
        <f t="shared" si="3"/>
        <v>-4.4104260225755549</v>
      </c>
      <c r="G24" s="21">
        <f>C24-[1]Q2!$O24</f>
        <v>-6213</v>
      </c>
      <c r="H24" s="10">
        <f t="shared" si="2"/>
        <v>-3.8374829373143173</v>
      </c>
      <c r="I24" s="11" t="s">
        <v>52</v>
      </c>
    </row>
    <row r="25" spans="1:9" x14ac:dyDescent="0.35">
      <c r="A25" s="12" t="s">
        <v>53</v>
      </c>
      <c r="B25" s="21">
        <f>'Q1'!B25+'Q2'!B25</f>
        <v>22272</v>
      </c>
      <c r="C25" s="21">
        <f>'Q1'!C25+'Q2'!C25</f>
        <v>57713</v>
      </c>
      <c r="D25" s="8">
        <f>('Q1'!D25+'Q2'!D25)/2</f>
        <v>2.5710220996499999</v>
      </c>
      <c r="E25" s="21">
        <f>B25-[1]Q2!$N25</f>
        <v>-4128</v>
      </c>
      <c r="F25" s="10">
        <f t="shared" si="3"/>
        <v>-18.53448275862069</v>
      </c>
      <c r="G25" s="21">
        <f>C25-[1]Q2!$O25</f>
        <v>-15122</v>
      </c>
      <c r="H25" s="10">
        <f t="shared" si="2"/>
        <v>-26.202068857969607</v>
      </c>
      <c r="I25" s="11" t="s">
        <v>54</v>
      </c>
    </row>
    <row r="26" spans="1:9" x14ac:dyDescent="0.35">
      <c r="A26" s="12" t="s">
        <v>55</v>
      </c>
      <c r="B26" s="21">
        <f>'Q1'!B26+'Q2'!B26</f>
        <v>117798</v>
      </c>
      <c r="C26" s="21">
        <f>'Q1'!C26+'Q2'!C26</f>
        <v>233889</v>
      </c>
      <c r="D26" s="8">
        <f>('Q1'!D26+'Q2'!D26)/2</f>
        <v>2.00818794485</v>
      </c>
      <c r="E26" s="21">
        <f>B26-[1]Q2!$N26</f>
        <v>5306</v>
      </c>
      <c r="F26" s="10">
        <f t="shared" si="3"/>
        <v>4.5043209562131787</v>
      </c>
      <c r="G26" s="21">
        <f>C26-[1]Q2!$O26</f>
        <v>11703</v>
      </c>
      <c r="H26" s="10">
        <f t="shared" si="2"/>
        <v>5.0036555802111256</v>
      </c>
      <c r="I26" s="11" t="s">
        <v>56</v>
      </c>
    </row>
    <row r="27" spans="1:9" x14ac:dyDescent="0.35">
      <c r="A27" s="12" t="s">
        <v>57</v>
      </c>
      <c r="B27" s="21">
        <f>'Q1'!B27+'Q2'!B27</f>
        <v>16406</v>
      </c>
      <c r="C27" s="21">
        <f>'Q1'!C27+'Q2'!C27</f>
        <v>42508</v>
      </c>
      <c r="D27" s="8">
        <f>('Q1'!D27+'Q2'!D27)/2</f>
        <v>2.5918234740499999</v>
      </c>
      <c r="E27" s="21">
        <f>B27-[1]Q2!$N27</f>
        <v>1033</v>
      </c>
      <c r="F27" s="10">
        <f t="shared" si="3"/>
        <v>6.296476898695599</v>
      </c>
      <c r="G27" s="21">
        <f>C27-[1]Q2!$O27</f>
        <v>1765</v>
      </c>
      <c r="H27" s="10">
        <f t="shared" si="2"/>
        <v>4.1521595934882845</v>
      </c>
      <c r="I27" s="11" t="s">
        <v>58</v>
      </c>
    </row>
    <row r="28" spans="1:9" x14ac:dyDescent="0.35">
      <c r="A28" s="12" t="s">
        <v>59</v>
      </c>
      <c r="B28" s="21">
        <f>'Q1'!B28+'Q2'!B28</f>
        <v>59734</v>
      </c>
      <c r="C28" s="21">
        <f>'Q1'!C28+'Q2'!C28</f>
        <v>117703</v>
      </c>
      <c r="D28" s="8">
        <f>('Q1'!D28+'Q2'!D28)/2</f>
        <v>1.9585547146</v>
      </c>
      <c r="E28" s="21">
        <f>B28-[1]Q2!$N28</f>
        <v>-6183</v>
      </c>
      <c r="F28" s="10">
        <f t="shared" si="3"/>
        <v>-10.350888940971641</v>
      </c>
      <c r="G28" s="21">
        <f>C28-[1]Q2!$O28</f>
        <v>-13565</v>
      </c>
      <c r="H28" s="10">
        <f t="shared" si="2"/>
        <v>-11.524769971878372</v>
      </c>
      <c r="I28" s="11" t="s">
        <v>60</v>
      </c>
    </row>
    <row r="29" spans="1:9" x14ac:dyDescent="0.35">
      <c r="A29" s="12" t="s">
        <v>61</v>
      </c>
      <c r="B29" s="21">
        <f>'Q1'!B29+'Q2'!B29</f>
        <v>29451</v>
      </c>
      <c r="C29" s="21">
        <f>'Q1'!C29+'Q2'!C29</f>
        <v>69456</v>
      </c>
      <c r="D29" s="8">
        <f>('Q1'!D29+'Q2'!D29)/2</f>
        <v>2.3432768527499999</v>
      </c>
      <c r="E29" s="21">
        <f>B29-[1]Q2!$N29</f>
        <v>2495</v>
      </c>
      <c r="F29" s="10">
        <f t="shared" si="3"/>
        <v>8.4716987538623467</v>
      </c>
      <c r="G29" s="21">
        <f>C29-[1]Q2!$O29</f>
        <v>5907</v>
      </c>
      <c r="H29" s="10">
        <f t="shared" si="2"/>
        <v>8.5046648237733233</v>
      </c>
      <c r="I29" s="11" t="s">
        <v>62</v>
      </c>
    </row>
    <row r="30" spans="1:9" x14ac:dyDescent="0.35">
      <c r="A30" s="12" t="s">
        <v>63</v>
      </c>
      <c r="B30" s="21">
        <f>'Q1'!B30+'Q2'!B30</f>
        <v>192916</v>
      </c>
      <c r="C30" s="21">
        <f>'Q1'!C30+'Q2'!C30</f>
        <v>693852</v>
      </c>
      <c r="D30" s="8">
        <f>('Q1'!D30+'Q2'!D30)/2</f>
        <v>3.5958875145500002</v>
      </c>
      <c r="E30" s="21">
        <f>B30-[1]Q2!$N30</f>
        <v>-8482</v>
      </c>
      <c r="F30" s="10">
        <f t="shared" si="3"/>
        <v>-4.396732256526156</v>
      </c>
      <c r="G30" s="21">
        <f>C30-[1]Q2!$O30</f>
        <v>-69986</v>
      </c>
      <c r="H30" s="10">
        <f t="shared" si="2"/>
        <v>-10.08658907086814</v>
      </c>
      <c r="I30" s="11" t="s">
        <v>64</v>
      </c>
    </row>
    <row r="31" spans="1:9" x14ac:dyDescent="0.35">
      <c r="A31" s="12" t="s">
        <v>65</v>
      </c>
      <c r="B31" s="21">
        <f>'Q1'!B31+'Q2'!B31</f>
        <v>16369</v>
      </c>
      <c r="C31" s="21">
        <f>'Q1'!C31+'Q2'!C31</f>
        <v>43730</v>
      </c>
      <c r="D31" s="8">
        <f>('Q1'!D31+'Q2'!D31)/2</f>
        <v>2.6238437289499998</v>
      </c>
      <c r="E31" s="21">
        <f>B31-[1]Q2!$N31</f>
        <v>-947</v>
      </c>
      <c r="F31" s="10">
        <f t="shared" si="3"/>
        <v>-5.785325920948134</v>
      </c>
      <c r="G31" s="21">
        <f>C31-[1]Q2!$O31</f>
        <v>-4449</v>
      </c>
      <c r="H31" s="10">
        <f t="shared" si="2"/>
        <v>-10.173793734278528</v>
      </c>
      <c r="I31" s="11" t="s">
        <v>66</v>
      </c>
    </row>
    <row r="32" spans="1:9" x14ac:dyDescent="0.35">
      <c r="A32" s="12" t="s">
        <v>67</v>
      </c>
      <c r="B32" s="21">
        <f>'Q1'!B32+'Q2'!B32</f>
        <v>140619</v>
      </c>
      <c r="C32" s="21">
        <f>'Q1'!C32+'Q2'!C32</f>
        <v>256648</v>
      </c>
      <c r="D32" s="8">
        <f>('Q1'!D32+'Q2'!D32)/2</f>
        <v>1.8253891124999999</v>
      </c>
      <c r="E32" s="21">
        <f>B32-[1]Q2!$N32</f>
        <v>5555</v>
      </c>
      <c r="F32" s="10">
        <f t="shared" si="3"/>
        <v>3.9503907722285043</v>
      </c>
      <c r="G32" s="21">
        <f>C32-[1]Q2!$O32</f>
        <v>10905</v>
      </c>
      <c r="H32" s="10">
        <f t="shared" si="2"/>
        <v>4.2490103176334904</v>
      </c>
      <c r="I32" s="11" t="s">
        <v>68</v>
      </c>
    </row>
    <row r="33" spans="1:9" x14ac:dyDescent="0.35">
      <c r="A33" s="12" t="s">
        <v>69</v>
      </c>
      <c r="B33" s="21">
        <f>'Q1'!B33+'Q2'!B33</f>
        <v>9455</v>
      </c>
      <c r="C33" s="21">
        <f>'Q1'!C33+'Q2'!C33</f>
        <v>19455</v>
      </c>
      <c r="D33" s="8">
        <f>('Q1'!D33+'Q2'!D33)/2</f>
        <v>2.0729134073499997</v>
      </c>
      <c r="E33" s="21">
        <f>B33-[1]Q2!$N33</f>
        <v>1218</v>
      </c>
      <c r="F33" s="10">
        <f t="shared" si="3"/>
        <v>12.882072977260709</v>
      </c>
      <c r="G33" s="21">
        <f>C33-[1]Q2!$O33</f>
        <v>2354</v>
      </c>
      <c r="H33" s="10">
        <f t="shared" si="2"/>
        <v>12.099717296324853</v>
      </c>
      <c r="I33" s="11" t="s">
        <v>70</v>
      </c>
    </row>
    <row r="34" spans="1:9" ht="15.75" customHeight="1" x14ac:dyDescent="0.35">
      <c r="A34" s="13" t="s">
        <v>71</v>
      </c>
      <c r="B34" s="21">
        <f>'Q1'!B34+'Q2'!B34</f>
        <v>202651</v>
      </c>
      <c r="C34" s="21">
        <f>'Q1'!C34+'Q2'!C34</f>
        <v>513521</v>
      </c>
      <c r="D34" s="8">
        <f>('Q1'!D34+'Q2'!D34)/2</f>
        <v>2.5340575947000001</v>
      </c>
      <c r="E34" s="21">
        <f>B34-[1]Q2!$N34</f>
        <v>4257</v>
      </c>
      <c r="F34" s="10">
        <f t="shared" si="3"/>
        <v>2.1006558072745753</v>
      </c>
      <c r="G34" s="21">
        <f>C34-[1]Q2!$O34</f>
        <v>10269</v>
      </c>
      <c r="H34" s="10">
        <f t="shared" si="2"/>
        <v>1.9997234777156143</v>
      </c>
      <c r="I34" s="11" t="s">
        <v>72</v>
      </c>
    </row>
    <row r="35" spans="1:9" x14ac:dyDescent="0.35">
      <c r="A35" s="12" t="s">
        <v>73</v>
      </c>
      <c r="B35" s="21">
        <f>'Q1'!B35+'Q2'!B35</f>
        <v>15034</v>
      </c>
      <c r="C35" s="21">
        <f>'Q1'!C35+'Q2'!C35</f>
        <v>37715</v>
      </c>
      <c r="D35" s="8">
        <f>('Q1'!D35+'Q2'!D35)/2</f>
        <v>2.5131192102000002</v>
      </c>
      <c r="E35" s="21">
        <f>B35-[1]Q2!$N35</f>
        <v>1253</v>
      </c>
      <c r="F35" s="10">
        <f t="shared" si="3"/>
        <v>8.3344419316216563</v>
      </c>
      <c r="G35" s="21">
        <f>C35-[1]Q2!$O35</f>
        <v>268</v>
      </c>
      <c r="H35" s="10">
        <f t="shared" si="2"/>
        <v>0.71059260241283306</v>
      </c>
      <c r="I35" s="11" t="s">
        <v>74</v>
      </c>
    </row>
    <row r="36" spans="1:9" x14ac:dyDescent="0.35">
      <c r="A36" s="12" t="s">
        <v>75</v>
      </c>
      <c r="B36" s="21">
        <f>'Q1'!B36+'Q2'!B36</f>
        <v>96224</v>
      </c>
      <c r="C36" s="21">
        <f>'Q1'!C36+'Q2'!C36</f>
        <v>258668</v>
      </c>
      <c r="D36" s="8">
        <f>('Q1'!D36+'Q2'!D36)/2</f>
        <v>2.6773904504999999</v>
      </c>
      <c r="E36" s="21">
        <f>B36-[1]Q2!$N36</f>
        <v>4731</v>
      </c>
      <c r="F36" s="10">
        <f t="shared" si="3"/>
        <v>4.9166528101097438</v>
      </c>
      <c r="G36" s="21">
        <f>C36-[1]Q2!$O36</f>
        <v>8656</v>
      </c>
      <c r="H36" s="10">
        <f t="shared" si="2"/>
        <v>3.3463745032242103</v>
      </c>
      <c r="I36" s="11" t="s">
        <v>76</v>
      </c>
    </row>
    <row r="37" spans="1:9" x14ac:dyDescent="0.35">
      <c r="A37" s="12" t="s">
        <v>77</v>
      </c>
      <c r="B37" s="21">
        <f>'Q1'!B37+'Q2'!B37</f>
        <v>55142</v>
      </c>
      <c r="C37" s="21">
        <f>'Q1'!C37+'Q2'!C37</f>
        <v>147667</v>
      </c>
      <c r="D37" s="8">
        <f>('Q1'!D37+'Q2'!D37)/2</f>
        <v>2.6389320192999999</v>
      </c>
      <c r="E37" s="21">
        <f>B37-[1]Q2!$N37</f>
        <v>3220</v>
      </c>
      <c r="F37" s="10">
        <f t="shared" si="3"/>
        <v>5.8394690072902691</v>
      </c>
      <c r="G37" s="21">
        <f>C37-[1]Q2!$O37</f>
        <v>7957</v>
      </c>
      <c r="H37" s="10">
        <f t="shared" si="2"/>
        <v>5.3884754210487102</v>
      </c>
      <c r="I37" s="11" t="s">
        <v>78</v>
      </c>
    </row>
    <row r="38" spans="1:9" x14ac:dyDescent="0.35">
      <c r="A38" s="12" t="s">
        <v>79</v>
      </c>
      <c r="B38" s="21">
        <f>'Q1'!B38+'Q2'!B38</f>
        <v>30471</v>
      </c>
      <c r="C38" s="21">
        <f>'Q1'!C38+'Q2'!C38</f>
        <v>75079</v>
      </c>
      <c r="D38" s="8">
        <f>('Q1'!D38+'Q2'!D38)/2</f>
        <v>2.4361876904500002</v>
      </c>
      <c r="E38" s="21">
        <f>B38-[1]Q2!$N38</f>
        <v>-4499</v>
      </c>
      <c r="F38" s="10">
        <f t="shared" si="3"/>
        <v>-14.764858389944537</v>
      </c>
      <c r="G38" s="21">
        <f>C38-[1]Q2!$O38</f>
        <v>-10535</v>
      </c>
      <c r="H38" s="10">
        <f t="shared" si="2"/>
        <v>-14.031886412978329</v>
      </c>
      <c r="I38" s="11" t="s">
        <v>80</v>
      </c>
    </row>
    <row r="39" spans="1:9" x14ac:dyDescent="0.35">
      <c r="A39" s="12" t="s">
        <v>81</v>
      </c>
      <c r="B39" s="21">
        <f>'Q1'!B39+'Q2'!B39</f>
        <v>30875</v>
      </c>
      <c r="C39" s="21">
        <f>'Q1'!C39+'Q2'!C39</f>
        <v>80855</v>
      </c>
      <c r="D39" s="8">
        <f>('Q1'!D39+'Q2'!D39)/2</f>
        <v>2.6550072232500002</v>
      </c>
      <c r="E39" s="21">
        <f>B39-[1]Q2!$N39</f>
        <v>-6118</v>
      </c>
      <c r="F39" s="10">
        <f t="shared" si="3"/>
        <v>-19.815384615384616</v>
      </c>
      <c r="G39" s="21">
        <f>C39-[1]Q2!$O39</f>
        <v>-19168</v>
      </c>
      <c r="H39" s="10">
        <f t="shared" si="2"/>
        <v>-23.706635334858696</v>
      </c>
      <c r="I39" s="11" t="s">
        <v>82</v>
      </c>
    </row>
    <row r="40" spans="1:9" x14ac:dyDescent="0.35">
      <c r="A40" s="12" t="s">
        <v>83</v>
      </c>
      <c r="B40" s="21">
        <f>'Q1'!B40+'Q2'!B40</f>
        <v>75299</v>
      </c>
      <c r="C40" s="21">
        <f>'Q1'!C40+'Q2'!C40</f>
        <v>149595</v>
      </c>
      <c r="D40" s="8">
        <f>('Q1'!D40+'Q2'!D40)/2</f>
        <v>1.9909092179000001</v>
      </c>
      <c r="E40" s="21">
        <f>B40-[1]Q2!$N40</f>
        <v>20012</v>
      </c>
      <c r="F40" s="10">
        <f t="shared" si="3"/>
        <v>26.576714166190783</v>
      </c>
      <c r="G40" s="21">
        <f>C40-[1]Q2!$O40</f>
        <v>31681</v>
      </c>
      <c r="H40" s="10">
        <f t="shared" si="2"/>
        <v>21.177846853170227</v>
      </c>
      <c r="I40" s="11" t="s">
        <v>84</v>
      </c>
    </row>
    <row r="41" spans="1:9" x14ac:dyDescent="0.35">
      <c r="A41" s="12" t="s">
        <v>85</v>
      </c>
      <c r="B41" s="21">
        <f>'Q1'!B41+'Q2'!B41</f>
        <v>38485</v>
      </c>
      <c r="C41" s="21">
        <f>'Q1'!C41+'Q2'!C41</f>
        <v>85332</v>
      </c>
      <c r="D41" s="8">
        <f>('Q1'!D41+'Q2'!D41)/2</f>
        <v>2.2209528840999999</v>
      </c>
      <c r="E41" s="21">
        <f>B41-[1]Q2!$N41</f>
        <v>-4337</v>
      </c>
      <c r="F41" s="10">
        <f t="shared" si="3"/>
        <v>-11.269325711316098</v>
      </c>
      <c r="G41" s="21">
        <f>C41-[1]Q2!$O41</f>
        <v>-10165</v>
      </c>
      <c r="H41" s="10">
        <f t="shared" si="2"/>
        <v>-11.91229550461726</v>
      </c>
      <c r="I41" s="11" t="s">
        <v>86</v>
      </c>
    </row>
    <row r="42" spans="1:9" x14ac:dyDescent="0.35">
      <c r="A42" s="12" t="s">
        <v>87</v>
      </c>
      <c r="B42" s="21">
        <f>'Q1'!B42+'Q2'!B42</f>
        <v>28632</v>
      </c>
      <c r="C42" s="21">
        <f>'Q1'!C42+'Q2'!C42</f>
        <v>73632</v>
      </c>
      <c r="D42" s="8">
        <f>('Q1'!D42+'Q2'!D42)/2</f>
        <v>2.5190529636500001</v>
      </c>
      <c r="E42" s="21">
        <f>B42-[1]Q2!$N42</f>
        <v>-203</v>
      </c>
      <c r="F42" s="10">
        <f t="shared" si="3"/>
        <v>-0.7089969265157865</v>
      </c>
      <c r="G42" s="21">
        <f>C42-[1]Q2!$O42</f>
        <v>816</v>
      </c>
      <c r="H42" s="10">
        <f t="shared" si="2"/>
        <v>1.108213820078227</v>
      </c>
      <c r="I42" s="11" t="s">
        <v>88</v>
      </c>
    </row>
    <row r="43" spans="1:9" x14ac:dyDescent="0.35">
      <c r="A43" s="12" t="s">
        <v>89</v>
      </c>
      <c r="B43" s="21">
        <f>'Q1'!B43+'Q2'!B43</f>
        <v>213990</v>
      </c>
      <c r="C43" s="21">
        <f>'Q1'!C43+'Q2'!C43</f>
        <v>530980</v>
      </c>
      <c r="D43" s="8">
        <f>('Q1'!D43+'Q2'!D43)/2</f>
        <v>2.4600865097</v>
      </c>
      <c r="E43" s="21">
        <f>B43-[1]Q2!$N43</f>
        <v>11497</v>
      </c>
      <c r="F43" s="10">
        <f t="shared" si="3"/>
        <v>5.3726809664002992</v>
      </c>
      <c r="G43" s="21">
        <f>C43-[1]Q2!$O43</f>
        <v>40903</v>
      </c>
      <c r="H43" s="10">
        <f t="shared" si="2"/>
        <v>7.7033033259256465</v>
      </c>
      <c r="I43" s="11" t="s">
        <v>89</v>
      </c>
    </row>
    <row r="44" spans="1:9" x14ac:dyDescent="0.35">
      <c r="A44" s="12" t="s">
        <v>90</v>
      </c>
      <c r="B44" s="21">
        <f>'Q1'!B44+'Q2'!B44</f>
        <v>23219</v>
      </c>
      <c r="C44" s="21">
        <f>'Q1'!C44+'Q2'!C44</f>
        <v>60369</v>
      </c>
      <c r="D44" s="8">
        <f>('Q1'!D44+'Q2'!D44)/2</f>
        <v>2.6025338503</v>
      </c>
      <c r="E44" s="21">
        <f>B44-[1]Q2!$N44</f>
        <v>-890</v>
      </c>
      <c r="F44" s="10">
        <f t="shared" si="3"/>
        <v>-3.8330677462423015</v>
      </c>
      <c r="G44" s="21">
        <f>C44-[1]Q2!$O44</f>
        <v>-2198</v>
      </c>
      <c r="H44" s="10">
        <f t="shared" si="2"/>
        <v>-3.6409415428448373</v>
      </c>
      <c r="I44" s="11" t="s">
        <v>91</v>
      </c>
    </row>
    <row r="45" spans="1:9" x14ac:dyDescent="0.35">
      <c r="A45" s="12" t="s">
        <v>92</v>
      </c>
      <c r="B45" s="21">
        <f>'Q1'!B45+'Q2'!B45</f>
        <v>15409</v>
      </c>
      <c r="C45" s="21">
        <f>'Q1'!C45+'Q2'!C45</f>
        <v>34739</v>
      </c>
      <c r="D45" s="8">
        <f>('Q1'!D45+'Q2'!D45)/2</f>
        <v>2.2320397368</v>
      </c>
      <c r="E45" s="21">
        <f>B45-[1]Q2!$N45</f>
        <v>-1003</v>
      </c>
      <c r="F45" s="10">
        <f t="shared" si="3"/>
        <v>-6.5091829450321246</v>
      </c>
      <c r="G45" s="21">
        <f>C45-[1]Q2!$O45</f>
        <v>-2038</v>
      </c>
      <c r="H45" s="10">
        <f t="shared" si="2"/>
        <v>-5.8666052563401365</v>
      </c>
      <c r="I45" s="11" t="s">
        <v>93</v>
      </c>
    </row>
    <row r="46" spans="1:9" x14ac:dyDescent="0.35">
      <c r="A46" s="12" t="s">
        <v>94</v>
      </c>
      <c r="B46" s="21">
        <f>'Q1'!B46+'Q2'!B46</f>
        <v>36558</v>
      </c>
      <c r="C46" s="21">
        <f>'Q1'!C46+'Q2'!C46</f>
        <v>84335</v>
      </c>
      <c r="D46" s="8">
        <f>('Q1'!D46+'Q2'!D46)/2</f>
        <v>2.2976983777499997</v>
      </c>
      <c r="E46" s="21">
        <f>B46-[1]Q2!$N46</f>
        <v>-5174</v>
      </c>
      <c r="F46" s="10">
        <f t="shared" si="3"/>
        <v>-14.152853000711199</v>
      </c>
      <c r="G46" s="21">
        <f>C46-[1]Q2!$O46</f>
        <v>-11710</v>
      </c>
      <c r="H46" s="10">
        <f t="shared" si="2"/>
        <v>-13.885101084958794</v>
      </c>
      <c r="I46" s="11" t="s">
        <v>95</v>
      </c>
    </row>
    <row r="47" spans="1:9" x14ac:dyDescent="0.35">
      <c r="A47" s="12" t="s">
        <v>96</v>
      </c>
      <c r="B47" s="21">
        <f>'Q1'!B47+'Q2'!B47</f>
        <v>140425</v>
      </c>
      <c r="C47" s="21">
        <f>'Q1'!C47+'Q2'!C47</f>
        <v>243981</v>
      </c>
      <c r="D47" s="8">
        <f>('Q1'!D47+'Q2'!D47)/2</f>
        <v>1.7474677023</v>
      </c>
      <c r="E47" s="21">
        <f>B47-[1]Q2!$N47</f>
        <v>238</v>
      </c>
      <c r="F47" s="10">
        <f t="shared" si="3"/>
        <v>0.1694854904753427</v>
      </c>
      <c r="G47" s="21">
        <f>C47-[1]Q2!$O47</f>
        <v>5102</v>
      </c>
      <c r="H47" s="10">
        <f t="shared" si="2"/>
        <v>2.0911464417311185</v>
      </c>
      <c r="I47" s="11" t="s">
        <v>97</v>
      </c>
    </row>
    <row r="48" spans="1:9" x14ac:dyDescent="0.35">
      <c r="A48" s="12" t="s">
        <v>98</v>
      </c>
      <c r="B48" s="21">
        <f>'Q1'!B48+'Q2'!B48</f>
        <v>41016</v>
      </c>
      <c r="C48" s="21">
        <f>'Q1'!C48+'Q2'!C48</f>
        <v>96429</v>
      </c>
      <c r="D48" s="8">
        <f>('Q1'!D48+'Q2'!D48)/2</f>
        <v>2.3668425685500001</v>
      </c>
      <c r="E48" s="21">
        <f>B48-[1]Q2!$N48</f>
        <v>1844</v>
      </c>
      <c r="F48" s="10">
        <f t="shared" si="3"/>
        <v>4.4958065145309147</v>
      </c>
      <c r="G48" s="21">
        <f>C48-[1]Q2!$O48</f>
        <v>4265</v>
      </c>
      <c r="H48" s="10">
        <f t="shared" si="2"/>
        <v>4.422943305437161</v>
      </c>
      <c r="I48" s="11" t="s">
        <v>99</v>
      </c>
    </row>
    <row r="49" spans="1:9" x14ac:dyDescent="0.35">
      <c r="A49" s="12" t="s">
        <v>100</v>
      </c>
      <c r="B49" s="21">
        <f>'Q1'!B49+'Q2'!B49</f>
        <v>54961</v>
      </c>
      <c r="C49" s="21">
        <f>'Q1'!C49+'Q2'!C49</f>
        <v>177867</v>
      </c>
      <c r="D49" s="8">
        <f>('Q1'!D49+'Q2'!D49)/2</f>
        <v>3.2240435194499999</v>
      </c>
      <c r="E49" s="21">
        <f>B49-[1]Q2!$N49</f>
        <v>-2360</v>
      </c>
      <c r="F49" s="10">
        <f t="shared" si="3"/>
        <v>-4.2939538945797935</v>
      </c>
      <c r="G49" s="21">
        <f>C49-[1]Q2!$O49</f>
        <v>-5690</v>
      </c>
      <c r="H49" s="10">
        <f t="shared" si="2"/>
        <v>-3.1990194920924058</v>
      </c>
      <c r="I49" s="11" t="s">
        <v>101</v>
      </c>
    </row>
    <row r="50" spans="1:9" x14ac:dyDescent="0.35">
      <c r="A50" s="12" t="s">
        <v>102</v>
      </c>
      <c r="B50" s="21">
        <f>'Q1'!B50+'Q2'!B50</f>
        <v>52078</v>
      </c>
      <c r="C50" s="21">
        <f>'Q1'!C50+'Q2'!C50</f>
        <v>102586</v>
      </c>
      <c r="D50" s="8">
        <f>('Q1'!D50+'Q2'!D50)/2</f>
        <v>1.96922622345</v>
      </c>
      <c r="E50" s="21">
        <f>B50-[1]Q2!$N50</f>
        <v>11555</v>
      </c>
      <c r="F50" s="10">
        <f t="shared" si="3"/>
        <v>22.1878720380967</v>
      </c>
      <c r="G50" s="21">
        <f>C50-[1]Q2!$O50</f>
        <v>19878</v>
      </c>
      <c r="H50" s="10">
        <f t="shared" si="2"/>
        <v>19.376913029068294</v>
      </c>
      <c r="I50" s="11" t="s">
        <v>103</v>
      </c>
    </row>
    <row r="51" spans="1:9" x14ac:dyDescent="0.35">
      <c r="A51" s="12" t="s">
        <v>104</v>
      </c>
      <c r="B51" s="21">
        <f>'Q1'!B51+'Q2'!B51</f>
        <v>134346</v>
      </c>
      <c r="C51" s="21">
        <f>'Q1'!C51+'Q2'!C51</f>
        <v>216976</v>
      </c>
      <c r="D51" s="8">
        <f>('Q1'!D51+'Q2'!D51)/2</f>
        <v>1.6176963784</v>
      </c>
      <c r="E51" s="21">
        <f>B51-[1]Q2!$N51</f>
        <v>-9722</v>
      </c>
      <c r="F51" s="10">
        <f t="shared" si="3"/>
        <v>-7.2365384901671801</v>
      </c>
      <c r="G51" s="21">
        <f>C51-[1]Q2!$O51</f>
        <v>-14288</v>
      </c>
      <c r="H51" s="10">
        <f t="shared" si="2"/>
        <v>-6.5850600988127717</v>
      </c>
      <c r="I51" s="11" t="s">
        <v>105</v>
      </c>
    </row>
    <row r="52" spans="1:9" x14ac:dyDescent="0.35">
      <c r="A52" s="14" t="s">
        <v>106</v>
      </c>
      <c r="B52" s="21">
        <f>'Q1'!B52+'Q2'!B52</f>
        <v>35939</v>
      </c>
      <c r="C52" s="21">
        <f>'Q1'!C52+'Q2'!C52</f>
        <v>76253</v>
      </c>
      <c r="D52" s="8">
        <f>('Q1'!D52+'Q2'!D52)/2</f>
        <v>2.1286841114000001</v>
      </c>
      <c r="E52" s="21">
        <f>B52-[1]Q2!$N52</f>
        <v>3080</v>
      </c>
      <c r="F52" s="10">
        <f t="shared" si="3"/>
        <v>8.5700770750438249</v>
      </c>
      <c r="G52" s="21">
        <f>C52-[1]Q2!$O52</f>
        <v>4091</v>
      </c>
      <c r="H52" s="10">
        <f t="shared" si="2"/>
        <v>5.3650348183022309</v>
      </c>
      <c r="I52" s="11" t="s">
        <v>106</v>
      </c>
    </row>
    <row r="53" spans="1:9" x14ac:dyDescent="0.35">
      <c r="A53" s="14" t="s">
        <v>107</v>
      </c>
      <c r="B53" s="21">
        <f>'Q1'!B53+'Q2'!B53</f>
        <v>5806</v>
      </c>
      <c r="C53" s="21">
        <f>'Q1'!C53+'Q2'!C53</f>
        <v>14255</v>
      </c>
      <c r="D53" s="8">
        <f>('Q1'!D53+'Q2'!D53)/2</f>
        <v>2.5052228159999999</v>
      </c>
      <c r="E53" s="21">
        <f>B53-[1]Q2!$N53</f>
        <v>1616</v>
      </c>
      <c r="F53" s="10">
        <f t="shared" si="3"/>
        <v>27.833275921460558</v>
      </c>
      <c r="G53" s="21">
        <f>C53-[1]Q2!$O53</f>
        <v>4249</v>
      </c>
      <c r="H53" s="10">
        <f t="shared" si="2"/>
        <v>29.807085233251492</v>
      </c>
      <c r="I53" s="11" t="s">
        <v>108</v>
      </c>
    </row>
    <row r="54" spans="1:9" x14ac:dyDescent="0.35">
      <c r="A54" s="11" t="s">
        <v>109</v>
      </c>
      <c r="B54" s="21">
        <f>'Q1'!B54+'Q2'!B54</f>
        <v>10492</v>
      </c>
      <c r="C54" s="21">
        <f>'Q1'!C54+'Q2'!C54</f>
        <v>22761</v>
      </c>
      <c r="D54" s="8">
        <f>('Q1'!D54+'Q2'!D54)/2</f>
        <v>2.16809140795</v>
      </c>
      <c r="E54" s="21">
        <f>B54-[1]Q2!$N54</f>
        <v>2430</v>
      </c>
      <c r="F54" s="10">
        <f t="shared" si="3"/>
        <v>23.160503240564239</v>
      </c>
      <c r="G54" s="21">
        <f>C54-[1]Q2!$O54</f>
        <v>4223</v>
      </c>
      <c r="H54" s="10">
        <f t="shared" si="2"/>
        <v>18.55366635912306</v>
      </c>
      <c r="I54" s="11" t="s">
        <v>110</v>
      </c>
    </row>
    <row r="55" spans="1:9" x14ac:dyDescent="0.35">
      <c r="A55" s="15" t="s">
        <v>111</v>
      </c>
      <c r="B55" s="21">
        <f>'Q1'!B55+'Q2'!B55</f>
        <v>92620</v>
      </c>
      <c r="C55" s="21">
        <f>'Q1'!C55+'Q2'!C55</f>
        <v>193848</v>
      </c>
      <c r="D55" s="8">
        <f>('Q1'!D55+'Q2'!D55)/2</f>
        <v>2.0971482638999999</v>
      </c>
      <c r="E55" s="21">
        <f>B55-[1]Q2!$N55</f>
        <v>9025</v>
      </c>
      <c r="F55" s="10">
        <f t="shared" si="3"/>
        <v>9.744115741740444</v>
      </c>
      <c r="G55" s="21">
        <f>C55-[1]Q2!$O55</f>
        <v>10830</v>
      </c>
      <c r="H55" s="10">
        <f t="shared" si="2"/>
        <v>5.5868515537947259</v>
      </c>
      <c r="I55" s="16" t="s">
        <v>112</v>
      </c>
    </row>
    <row r="56" spans="1:9" x14ac:dyDescent="0.35">
      <c r="A56" s="15" t="s">
        <v>113</v>
      </c>
      <c r="B56" s="21">
        <f>'Q1'!B56+'Q2'!B56</f>
        <v>4171</v>
      </c>
      <c r="C56" s="21">
        <f>'Q1'!C56+'Q2'!C56</f>
        <v>10411</v>
      </c>
      <c r="D56" s="8">
        <f>('Q1'!D56+'Q2'!D56)/2</f>
        <v>2.4855413831000002</v>
      </c>
      <c r="E56" s="21">
        <f>B56-[1]Q2!$N56</f>
        <v>-314</v>
      </c>
      <c r="F56" s="10">
        <f t="shared" si="3"/>
        <v>-7.5281707024694322</v>
      </c>
      <c r="G56" s="21">
        <f>C56-[1]Q2!$O56</f>
        <v>-759</v>
      </c>
      <c r="H56" s="10">
        <f t="shared" si="2"/>
        <v>-7.2903659590817407</v>
      </c>
      <c r="I56" s="16" t="s">
        <v>114</v>
      </c>
    </row>
    <row r="57" spans="1:9" x14ac:dyDescent="0.35">
      <c r="A57" s="12" t="s">
        <v>115</v>
      </c>
      <c r="B57" s="21">
        <f>'Q1'!B57+'Q2'!B57</f>
        <v>12263</v>
      </c>
      <c r="C57" s="21">
        <f>'Q1'!C57+'Q2'!C57</f>
        <v>31440</v>
      </c>
      <c r="D57" s="8">
        <f>('Q1'!D57+'Q2'!D57)/2</f>
        <v>2.5699238342999999</v>
      </c>
      <c r="E57" s="21">
        <f>B57-[1]Q2!$N57</f>
        <v>234</v>
      </c>
      <c r="F57" s="10">
        <f t="shared" si="3"/>
        <v>1.9081790752670635</v>
      </c>
      <c r="G57" s="21">
        <f>C57-[1]Q2!$O57</f>
        <v>2317</v>
      </c>
      <c r="H57" s="10">
        <f t="shared" si="2"/>
        <v>7.3695928753180668</v>
      </c>
      <c r="I57" s="11" t="s">
        <v>116</v>
      </c>
    </row>
    <row r="58" spans="1:9" x14ac:dyDescent="0.35">
      <c r="A58" s="12" t="s">
        <v>117</v>
      </c>
      <c r="B58" s="21">
        <f>'Q1'!B58+'Q2'!B58</f>
        <v>26943</v>
      </c>
      <c r="C58" s="21">
        <f>'Q1'!C58+'Q2'!C58</f>
        <v>66521</v>
      </c>
      <c r="D58" s="8">
        <f>('Q1'!D58+'Q2'!D58)/2</f>
        <v>2.4399807212</v>
      </c>
      <c r="E58" s="21">
        <f>B58-[1]Q2!$N58</f>
        <v>-677</v>
      </c>
      <c r="F58" s="10">
        <f t="shared" si="3"/>
        <v>-2.5127120216753887</v>
      </c>
      <c r="G58" s="21">
        <f>C58-[1]Q2!$O58</f>
        <v>-527</v>
      </c>
      <c r="H58" s="10">
        <f t="shared" si="2"/>
        <v>-0.7922310247891643</v>
      </c>
      <c r="I58" s="11" t="s">
        <v>118</v>
      </c>
    </row>
    <row r="59" spans="1:9" x14ac:dyDescent="0.35">
      <c r="A59" s="12" t="s">
        <v>119</v>
      </c>
      <c r="B59" s="21">
        <f>'Q1'!B59+'Q2'!B59</f>
        <v>4270</v>
      </c>
      <c r="C59" s="21">
        <f>'Q1'!C59+'Q2'!C59</f>
        <v>10269</v>
      </c>
      <c r="D59" s="8">
        <f>('Q1'!D59+'Q2'!D59)/2</f>
        <v>2.3452433211999999</v>
      </c>
      <c r="E59" s="21">
        <f>B59-[1]Q2!$N59</f>
        <v>2</v>
      </c>
      <c r="F59" s="10">
        <f t="shared" si="3"/>
        <v>4.6838407494145196E-2</v>
      </c>
      <c r="G59" s="21">
        <f>C59-[1]Q2!$O59</f>
        <v>40</v>
      </c>
      <c r="H59" s="10">
        <f t="shared" si="2"/>
        <v>0.38952186191449995</v>
      </c>
      <c r="I59" s="11" t="s">
        <v>120</v>
      </c>
    </row>
    <row r="60" spans="1:9" x14ac:dyDescent="0.35">
      <c r="A60" s="12" t="s">
        <v>121</v>
      </c>
      <c r="B60" s="21">
        <f>'Q1'!B60+'Q2'!B60</f>
        <v>2443</v>
      </c>
      <c r="C60" s="21">
        <f>'Q1'!C60+'Q2'!C60</f>
        <v>4866</v>
      </c>
      <c r="D60" s="8">
        <f>('Q1'!D60+'Q2'!D60)/2</f>
        <v>2.0021512553499998</v>
      </c>
      <c r="E60" s="21">
        <f>B60-[1]Q2!$N60</f>
        <v>44</v>
      </c>
      <c r="F60" s="10">
        <f t="shared" si="3"/>
        <v>1.8010642652476463</v>
      </c>
      <c r="G60" s="21">
        <f>C60-[1]Q2!$O60</f>
        <v>144</v>
      </c>
      <c r="H60" s="10">
        <f t="shared" si="2"/>
        <v>2.9593094944512948</v>
      </c>
      <c r="I60" s="11" t="s">
        <v>122</v>
      </c>
    </row>
    <row r="61" spans="1:9" x14ac:dyDescent="0.35">
      <c r="A61" s="17"/>
      <c r="B61" s="17"/>
      <c r="C61" s="17"/>
      <c r="D61" s="17"/>
      <c r="E61" s="17"/>
      <c r="F61" s="17"/>
      <c r="G61" s="17"/>
      <c r="H61" s="17"/>
      <c r="I61" s="17"/>
    </row>
    <row r="62" spans="1:9" x14ac:dyDescent="0.35">
      <c r="A62" s="18" t="s">
        <v>123</v>
      </c>
      <c r="B62" s="17"/>
      <c r="C62" s="17"/>
      <c r="D62" s="17"/>
      <c r="E62" s="17"/>
      <c r="F62" s="17"/>
      <c r="G62" s="17"/>
      <c r="H62" s="17"/>
      <c r="I62" s="17"/>
    </row>
    <row r="63" spans="1:9" x14ac:dyDescent="0.35">
      <c r="A63" s="17" t="s">
        <v>124</v>
      </c>
      <c r="B63" s="17"/>
      <c r="C63" s="17"/>
      <c r="D63" s="17"/>
      <c r="E63" s="17"/>
      <c r="F63" s="17"/>
      <c r="G63" s="17"/>
      <c r="H63" s="17"/>
      <c r="I63" s="17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A31A3-5A6E-40C8-AFEB-9E9755E7A31E}">
  <dimension ref="A1:I63"/>
  <sheetViews>
    <sheetView zoomScale="110" zoomScaleNormal="110" workbookViewId="0">
      <selection activeCell="E3" sqref="E3"/>
    </sheetView>
  </sheetViews>
  <sheetFormatPr defaultRowHeight="14.5" x14ac:dyDescent="0.35"/>
  <cols>
    <col min="1" max="1" width="23.81640625" customWidth="1"/>
    <col min="2" max="2" width="16.7265625" customWidth="1"/>
    <col min="3" max="4" width="16" customWidth="1"/>
    <col min="5" max="5" width="16.26953125" customWidth="1"/>
    <col min="6" max="6" width="15.54296875" customWidth="1"/>
    <col min="7" max="7" width="13.7265625" customWidth="1"/>
    <col min="8" max="8" width="13" customWidth="1"/>
    <col min="9" max="9" width="22.81640625" customWidth="1"/>
  </cols>
  <sheetData>
    <row r="1" spans="1:9" ht="87" customHeight="1" x14ac:dyDescent="0.35">
      <c r="A1" s="19" t="s">
        <v>0</v>
      </c>
      <c r="B1" s="19" t="s">
        <v>125</v>
      </c>
      <c r="C1" s="19" t="s">
        <v>126</v>
      </c>
      <c r="D1" s="20" t="s">
        <v>3</v>
      </c>
      <c r="E1" s="20" t="s">
        <v>127</v>
      </c>
      <c r="F1" s="20" t="s">
        <v>128</v>
      </c>
      <c r="G1" s="20" t="s">
        <v>129</v>
      </c>
      <c r="H1" s="20" t="s">
        <v>130</v>
      </c>
      <c r="I1" s="19" t="s">
        <v>0</v>
      </c>
    </row>
    <row r="2" spans="1:9" x14ac:dyDescent="0.35">
      <c r="A2" s="1" t="s">
        <v>8</v>
      </c>
      <c r="B2" s="28">
        <v>1516114</v>
      </c>
      <c r="C2" s="28">
        <v>3424074</v>
      </c>
      <c r="D2" s="3">
        <v>2.2584541796000002</v>
      </c>
      <c r="E2" s="6">
        <f>E3+E4</f>
        <v>-1845</v>
      </c>
      <c r="F2" s="22">
        <f>(E2/B2)*100</f>
        <v>-0.12169269593183625</v>
      </c>
      <c r="G2" s="4">
        <f>C2-[1]Q1!$C2</f>
        <v>-91299</v>
      </c>
      <c r="H2" s="3">
        <f>(G2/C2)*100</f>
        <v>-2.6663851306951893</v>
      </c>
      <c r="I2" s="1" t="s">
        <v>9</v>
      </c>
    </row>
    <row r="3" spans="1:9" x14ac:dyDescent="0.35">
      <c r="A3" s="5" t="s">
        <v>10</v>
      </c>
      <c r="B3" s="29">
        <v>278784</v>
      </c>
      <c r="C3" s="29">
        <v>458971</v>
      </c>
      <c r="D3" s="22">
        <v>1.6463319272000001</v>
      </c>
      <c r="E3" s="6">
        <f>B3-[1]Q1!$B3</f>
        <v>22902</v>
      </c>
      <c r="F3" s="22">
        <f t="shared" ref="F3:F4" si="0">(E3/B3)*100</f>
        <v>8.2149621212121211</v>
      </c>
      <c r="G3" s="4">
        <f>C3-[1]Q1!$C3</f>
        <v>31899</v>
      </c>
      <c r="H3" s="3">
        <f t="shared" ref="H3:H60" si="1">(G3/C3)*100</f>
        <v>6.9501123164644394</v>
      </c>
      <c r="I3" s="5" t="s">
        <v>11</v>
      </c>
    </row>
    <row r="4" spans="1:9" x14ac:dyDescent="0.35">
      <c r="A4" s="5" t="s">
        <v>12</v>
      </c>
      <c r="B4" s="29">
        <v>1237330</v>
      </c>
      <c r="C4" s="29">
        <v>2965103</v>
      </c>
      <c r="D4" s="22">
        <v>2.3963720269</v>
      </c>
      <c r="E4" s="6">
        <f>B4-[1]Q1!$B4</f>
        <v>-24747</v>
      </c>
      <c r="F4" s="22">
        <f t="shared" si="0"/>
        <v>-2.0000323276732965</v>
      </c>
      <c r="G4" s="4">
        <f>C4-[1]Q1!$C4</f>
        <v>-123198</v>
      </c>
      <c r="H4" s="3">
        <f t="shared" si="1"/>
        <v>-4.1549315487522689</v>
      </c>
      <c r="I4" s="5" t="s">
        <v>13</v>
      </c>
    </row>
    <row r="5" spans="1:9" x14ac:dyDescent="0.35">
      <c r="A5" s="7" t="s">
        <v>14</v>
      </c>
      <c r="B5" s="21"/>
      <c r="C5" s="21"/>
      <c r="D5" s="8"/>
      <c r="E5" s="23"/>
      <c r="F5" s="23"/>
      <c r="G5" s="23"/>
      <c r="H5" s="24"/>
      <c r="I5" s="7" t="s">
        <v>15</v>
      </c>
    </row>
    <row r="6" spans="1:9" x14ac:dyDescent="0.35">
      <c r="A6" s="11" t="s">
        <v>16</v>
      </c>
      <c r="B6" s="21">
        <v>16408</v>
      </c>
      <c r="C6" s="21">
        <v>38040</v>
      </c>
      <c r="D6" s="8">
        <v>2.3183812773999999</v>
      </c>
      <c r="E6" s="30">
        <f>B6-[1]Q1!$B6</f>
        <v>-2093</v>
      </c>
      <c r="F6" s="23">
        <f t="shared" ref="F6:F60" si="2">(E6/B6)*100</f>
        <v>-12.755972696245735</v>
      </c>
      <c r="G6" s="30">
        <f>C6-[1]Q1!$C6</f>
        <v>-5441</v>
      </c>
      <c r="H6" s="24">
        <f t="shared" si="1"/>
        <v>-14.303364879074659</v>
      </c>
      <c r="I6" s="11" t="s">
        <v>17</v>
      </c>
    </row>
    <row r="7" spans="1:9" x14ac:dyDescent="0.35">
      <c r="A7" s="12" t="s">
        <v>18</v>
      </c>
      <c r="B7" s="21">
        <v>4881</v>
      </c>
      <c r="C7" s="21">
        <v>10991</v>
      </c>
      <c r="D7" s="8">
        <v>2.2517926654</v>
      </c>
      <c r="E7" s="30">
        <f>B7-[1]Q1!$B7</f>
        <v>867</v>
      </c>
      <c r="F7" s="23">
        <f t="shared" si="2"/>
        <v>17.762753534111862</v>
      </c>
      <c r="G7" s="30">
        <f>C7-[1]Q1!$C7</f>
        <v>1401</v>
      </c>
      <c r="H7" s="24">
        <f t="shared" si="1"/>
        <v>12.746792830497681</v>
      </c>
      <c r="I7" s="11" t="s">
        <v>19</v>
      </c>
    </row>
    <row r="8" spans="1:9" x14ac:dyDescent="0.35">
      <c r="A8" s="12" t="s">
        <v>20</v>
      </c>
      <c r="B8" s="21">
        <v>8966</v>
      </c>
      <c r="C8" s="21">
        <v>21823</v>
      </c>
      <c r="D8" s="8">
        <v>2.4339727861</v>
      </c>
      <c r="E8" s="30">
        <f>B8-[1]Q1!$B8</f>
        <v>-2600</v>
      </c>
      <c r="F8" s="23">
        <f t="shared" si="2"/>
        <v>-28.998438545616771</v>
      </c>
      <c r="G8" s="30">
        <f>C8-[1]Q1!$C8</f>
        <v>-9989</v>
      </c>
      <c r="H8" s="24">
        <f t="shared" si="1"/>
        <v>-45.772808504788529</v>
      </c>
      <c r="I8" s="11" t="s">
        <v>21</v>
      </c>
    </row>
    <row r="9" spans="1:9" x14ac:dyDescent="0.35">
      <c r="A9" s="12" t="s">
        <v>22</v>
      </c>
      <c r="B9" s="21">
        <v>1298</v>
      </c>
      <c r="C9" s="21">
        <v>2681</v>
      </c>
      <c r="D9" s="8">
        <v>2.0654853621</v>
      </c>
      <c r="E9" s="30">
        <f>B9-[1]Q1!$B9</f>
        <v>111</v>
      </c>
      <c r="F9" s="23">
        <f t="shared" si="2"/>
        <v>8.5516178736517716</v>
      </c>
      <c r="G9" s="30">
        <f>C9-[1]Q1!$C9</f>
        <v>125</v>
      </c>
      <c r="H9" s="24">
        <f t="shared" si="1"/>
        <v>4.662439388287952</v>
      </c>
      <c r="I9" s="11" t="s">
        <v>23</v>
      </c>
    </row>
    <row r="10" spans="1:9" x14ac:dyDescent="0.35">
      <c r="A10" s="12" t="s">
        <v>24</v>
      </c>
      <c r="B10" s="21">
        <v>9060</v>
      </c>
      <c r="C10" s="21">
        <v>23569</v>
      </c>
      <c r="D10" s="8">
        <v>2.6014348786000001</v>
      </c>
      <c r="E10" s="30">
        <f>B10-[1]Q1!$B10</f>
        <v>-1700</v>
      </c>
      <c r="F10" s="23">
        <f t="shared" si="2"/>
        <v>-18.763796909492271</v>
      </c>
      <c r="G10" s="30">
        <f>C10-[1]Q1!$C10</f>
        <v>-5323</v>
      </c>
      <c r="H10" s="24">
        <f t="shared" si="1"/>
        <v>-22.584751156179728</v>
      </c>
      <c r="I10" s="11" t="s">
        <v>25</v>
      </c>
    </row>
    <row r="11" spans="1:9" x14ac:dyDescent="0.35">
      <c r="A11" s="12" t="s">
        <v>26</v>
      </c>
      <c r="B11" s="21">
        <v>57577</v>
      </c>
      <c r="C11" s="21">
        <v>149714</v>
      </c>
      <c r="D11" s="8">
        <v>2.600239679</v>
      </c>
      <c r="E11" s="30">
        <f>B11-[1]Q1!$B11</f>
        <v>9088</v>
      </c>
      <c r="F11" s="23">
        <f t="shared" si="2"/>
        <v>15.784080448790316</v>
      </c>
      <c r="G11" s="30">
        <f>C11-[1]Q1!$C11</f>
        <v>28686</v>
      </c>
      <c r="H11" s="24">
        <f t="shared" si="1"/>
        <v>19.160532749108299</v>
      </c>
      <c r="I11" s="11" t="s">
        <v>27</v>
      </c>
    </row>
    <row r="12" spans="1:9" x14ac:dyDescent="0.35">
      <c r="A12" s="12" t="s">
        <v>28</v>
      </c>
      <c r="B12" s="21">
        <v>6530</v>
      </c>
      <c r="C12" s="21">
        <v>14729</v>
      </c>
      <c r="D12" s="8">
        <v>2.2555895865000002</v>
      </c>
      <c r="E12" s="30">
        <f>B12-[1]Q1!$B12</f>
        <v>271</v>
      </c>
      <c r="F12" s="23">
        <f t="shared" si="2"/>
        <v>4.1500765696784079</v>
      </c>
      <c r="G12" s="30">
        <f>C12-[1]Q1!$C12</f>
        <v>640</v>
      </c>
      <c r="H12" s="24">
        <f t="shared" si="1"/>
        <v>4.3451693937130829</v>
      </c>
      <c r="I12" s="11" t="s">
        <v>29</v>
      </c>
    </row>
    <row r="13" spans="1:9" x14ac:dyDescent="0.35">
      <c r="A13" s="12" t="s">
        <v>30</v>
      </c>
      <c r="B13" s="21">
        <v>13365</v>
      </c>
      <c r="C13" s="21">
        <v>35489</v>
      </c>
      <c r="D13" s="8">
        <v>2.6553684997999998</v>
      </c>
      <c r="E13" s="30">
        <f>B13-[1]Q1!$B13</f>
        <v>527</v>
      </c>
      <c r="F13" s="23">
        <f t="shared" si="2"/>
        <v>3.9431350542461656</v>
      </c>
      <c r="G13" s="30">
        <f>C13-[1]Q1!$C13</f>
        <v>1758</v>
      </c>
      <c r="H13" s="24">
        <f t="shared" si="1"/>
        <v>4.9536476091183186</v>
      </c>
      <c r="I13" s="11" t="s">
        <v>31</v>
      </c>
    </row>
    <row r="14" spans="1:9" x14ac:dyDescent="0.35">
      <c r="A14" s="12" t="s">
        <v>32</v>
      </c>
      <c r="B14" s="21">
        <v>384</v>
      </c>
      <c r="C14" s="21">
        <v>856</v>
      </c>
      <c r="D14" s="8">
        <v>2.2291666666999999</v>
      </c>
      <c r="E14" s="30">
        <f>B14-[1]Q1!$B14</f>
        <v>-355</v>
      </c>
      <c r="F14" s="23">
        <f t="shared" si="2"/>
        <v>-92.447916666666657</v>
      </c>
      <c r="G14" s="30">
        <f>C14-[1]Q1!$C14</f>
        <v>-1163</v>
      </c>
      <c r="H14" s="24">
        <f t="shared" si="1"/>
        <v>-135.86448598130841</v>
      </c>
      <c r="I14" s="11" t="s">
        <v>33</v>
      </c>
    </row>
    <row r="15" spans="1:9" x14ac:dyDescent="0.35">
      <c r="A15" s="12" t="s">
        <v>34</v>
      </c>
      <c r="B15" s="21">
        <v>80265</v>
      </c>
      <c r="C15" s="21">
        <v>222853</v>
      </c>
      <c r="D15" s="8">
        <v>2.7764654582000001</v>
      </c>
      <c r="E15" s="30">
        <f>B15-[1]Q1!$B15</f>
        <v>-8703</v>
      </c>
      <c r="F15" s="23">
        <f t="shared" si="2"/>
        <v>-10.842833115305551</v>
      </c>
      <c r="G15" s="30">
        <f>C15-[1]Q1!$C15</f>
        <v>-31742</v>
      </c>
      <c r="H15" s="24">
        <f t="shared" si="1"/>
        <v>-14.243469910658597</v>
      </c>
      <c r="I15" s="11" t="s">
        <v>35</v>
      </c>
    </row>
    <row r="16" spans="1:9" x14ac:dyDescent="0.35">
      <c r="A16" s="12" t="s">
        <v>36</v>
      </c>
      <c r="B16" s="21">
        <v>1735</v>
      </c>
      <c r="C16" s="21">
        <v>4509</v>
      </c>
      <c r="D16" s="8">
        <v>2.5988472622000001</v>
      </c>
      <c r="E16" s="30">
        <f>B16-[1]Q1!$B16</f>
        <v>852</v>
      </c>
      <c r="F16" s="23">
        <f t="shared" si="2"/>
        <v>49.106628242074926</v>
      </c>
      <c r="G16" s="30">
        <f>C16-[1]Q1!$C16</f>
        <v>2322</v>
      </c>
      <c r="H16" s="24">
        <f t="shared" si="1"/>
        <v>51.49700598802395</v>
      </c>
      <c r="I16" s="11" t="s">
        <v>37</v>
      </c>
    </row>
    <row r="17" spans="1:9" x14ac:dyDescent="0.35">
      <c r="A17" s="12" t="s">
        <v>38</v>
      </c>
      <c r="B17" s="21">
        <v>2585</v>
      </c>
      <c r="C17" s="21">
        <v>5348</v>
      </c>
      <c r="D17" s="8">
        <v>2.0688588008000002</v>
      </c>
      <c r="E17" s="30">
        <f>B17-[1]Q1!$B17</f>
        <v>-281</v>
      </c>
      <c r="F17" s="23">
        <f t="shared" si="2"/>
        <v>-10.870406189555126</v>
      </c>
      <c r="G17" s="30">
        <f>C17-[1]Q1!$C17</f>
        <v>-1286</v>
      </c>
      <c r="H17" s="24">
        <f t="shared" si="1"/>
        <v>-24.046372475691847</v>
      </c>
      <c r="I17" s="11" t="s">
        <v>39</v>
      </c>
    </row>
    <row r="18" spans="1:9" x14ac:dyDescent="0.35">
      <c r="A18" s="12" t="s">
        <v>40</v>
      </c>
      <c r="B18" s="21">
        <v>1819</v>
      </c>
      <c r="C18" s="21">
        <v>3980</v>
      </c>
      <c r="D18" s="8">
        <v>2.1880153931000001</v>
      </c>
      <c r="E18" s="30">
        <f>B18-[1]Q1!$B18</f>
        <v>-49</v>
      </c>
      <c r="F18" s="23">
        <f t="shared" si="2"/>
        <v>-2.6937877954920286</v>
      </c>
      <c r="G18" s="30">
        <f>C18-[1]Q1!$C18</f>
        <v>-288</v>
      </c>
      <c r="H18" s="24">
        <f t="shared" si="1"/>
        <v>-7.2361809045226124</v>
      </c>
      <c r="I18" s="11" t="s">
        <v>41</v>
      </c>
    </row>
    <row r="19" spans="1:9" x14ac:dyDescent="0.35">
      <c r="A19" s="12" t="s">
        <v>42</v>
      </c>
      <c r="B19" s="21">
        <v>683</v>
      </c>
      <c r="C19" s="21">
        <v>1489</v>
      </c>
      <c r="D19" s="8">
        <v>2.1800878476999999</v>
      </c>
      <c r="E19" s="30">
        <f>B19-[1]Q1!$B19</f>
        <v>27</v>
      </c>
      <c r="F19" s="23">
        <f t="shared" si="2"/>
        <v>3.9531478770131772</v>
      </c>
      <c r="G19" s="30">
        <f>C19-[1]Q1!$C19</f>
        <v>107</v>
      </c>
      <c r="H19" s="24">
        <f t="shared" si="1"/>
        <v>7.1860308932169241</v>
      </c>
      <c r="I19" s="11" t="s">
        <v>43</v>
      </c>
    </row>
    <row r="20" spans="1:9" x14ac:dyDescent="0.35">
      <c r="A20" s="12" t="s">
        <v>44</v>
      </c>
      <c r="B20" s="21">
        <v>142</v>
      </c>
      <c r="C20" s="21">
        <v>350</v>
      </c>
      <c r="D20" s="8">
        <v>2.4647887324000002</v>
      </c>
      <c r="E20" s="30">
        <f>B20-[1]Q1!$B20</f>
        <v>-102</v>
      </c>
      <c r="F20" s="23">
        <f t="shared" si="2"/>
        <v>-71.83098591549296</v>
      </c>
      <c r="G20" s="30">
        <f>C20-[1]Q1!$C20</f>
        <v>-170</v>
      </c>
      <c r="H20" s="24">
        <f t="shared" si="1"/>
        <v>-48.571428571428569</v>
      </c>
      <c r="I20" s="11" t="s">
        <v>45</v>
      </c>
    </row>
    <row r="21" spans="1:9" x14ac:dyDescent="0.35">
      <c r="A21" s="12" t="s">
        <v>46</v>
      </c>
      <c r="B21" s="21">
        <v>21843</v>
      </c>
      <c r="C21" s="21">
        <v>45114</v>
      </c>
      <c r="D21" s="8">
        <v>2.0653756352000001</v>
      </c>
      <c r="E21" s="30">
        <f>B21-[1]Q1!$B21</f>
        <v>-882</v>
      </c>
      <c r="F21" s="23">
        <f t="shared" si="2"/>
        <v>-4.0379068809229501</v>
      </c>
      <c r="G21" s="30">
        <f>C21-[1]Q1!$C21</f>
        <v>-3657</v>
      </c>
      <c r="H21" s="24">
        <f t="shared" si="1"/>
        <v>-8.1061311344593694</v>
      </c>
      <c r="I21" s="11" t="s">
        <v>47</v>
      </c>
    </row>
    <row r="22" spans="1:9" x14ac:dyDescent="0.35">
      <c r="A22" s="12" t="s">
        <v>48</v>
      </c>
      <c r="B22" s="21">
        <v>463</v>
      </c>
      <c r="C22" s="21">
        <v>1325</v>
      </c>
      <c r="D22" s="8">
        <v>2.8617710583</v>
      </c>
      <c r="E22" s="30">
        <f>B22-[1]Q1!$B22</f>
        <v>24</v>
      </c>
      <c r="F22" s="23">
        <f t="shared" si="2"/>
        <v>5.1835853131749463</v>
      </c>
      <c r="G22" s="30">
        <f>C22-[1]Q1!$C22</f>
        <v>22</v>
      </c>
      <c r="H22" s="24">
        <f t="shared" si="1"/>
        <v>1.6603773584905661</v>
      </c>
      <c r="I22" s="11" t="s">
        <v>48</v>
      </c>
    </row>
    <row r="23" spans="1:9" x14ac:dyDescent="0.35">
      <c r="A23" s="12" t="s">
        <v>49</v>
      </c>
      <c r="B23" s="21">
        <v>155138</v>
      </c>
      <c r="C23" s="21">
        <v>343186</v>
      </c>
      <c r="D23" s="8">
        <v>2.2121337132000001</v>
      </c>
      <c r="E23" s="30">
        <f>B23-[1]Q1!$B23</f>
        <v>-9188</v>
      </c>
      <c r="F23" s="23">
        <f t="shared" si="2"/>
        <v>-5.922469027575449</v>
      </c>
      <c r="G23" s="30">
        <f>C23-[1]Q1!$C23</f>
        <v>-26040</v>
      </c>
      <c r="H23" s="24">
        <f t="shared" si="1"/>
        <v>-7.5877221098762773</v>
      </c>
      <c r="I23" s="11" t="s">
        <v>50</v>
      </c>
    </row>
    <row r="24" spans="1:9" x14ac:dyDescent="0.35">
      <c r="A24" s="12" t="s">
        <v>51</v>
      </c>
      <c r="B24" s="21">
        <v>26648</v>
      </c>
      <c r="C24" s="21">
        <v>63485</v>
      </c>
      <c r="D24" s="8">
        <v>2.3823551485999999</v>
      </c>
      <c r="E24" s="30">
        <f>B24-[1]Q1!$B24</f>
        <v>-2993</v>
      </c>
      <c r="F24" s="23">
        <f t="shared" si="2"/>
        <v>-11.231612128489942</v>
      </c>
      <c r="G24" s="30">
        <f>C24-[1]Q1!$C24</f>
        <v>-6063</v>
      </c>
      <c r="H24" s="24">
        <f t="shared" si="1"/>
        <v>-9.5502874694809794</v>
      </c>
      <c r="I24" s="11" t="s">
        <v>52</v>
      </c>
    </row>
    <row r="25" spans="1:9" x14ac:dyDescent="0.35">
      <c r="A25" s="12" t="s">
        <v>53</v>
      </c>
      <c r="B25" s="21">
        <v>7622</v>
      </c>
      <c r="C25" s="21">
        <v>19107</v>
      </c>
      <c r="D25" s="8">
        <v>2.5068223562999998</v>
      </c>
      <c r="E25" s="30">
        <f>B25-[1]Q1!$B25</f>
        <v>-3102</v>
      </c>
      <c r="F25" s="23">
        <f t="shared" si="2"/>
        <v>-40.697979532930987</v>
      </c>
      <c r="G25" s="30">
        <f>C25-[1]Q1!$C25</f>
        <v>-9400</v>
      </c>
      <c r="H25" s="24">
        <f t="shared" si="1"/>
        <v>-49.196629507510337</v>
      </c>
      <c r="I25" s="11" t="s">
        <v>54</v>
      </c>
    </row>
    <row r="26" spans="1:9" x14ac:dyDescent="0.35">
      <c r="A26" s="12" t="s">
        <v>55</v>
      </c>
      <c r="B26" s="21">
        <v>37883</v>
      </c>
      <c r="C26" s="21">
        <v>78484</v>
      </c>
      <c r="D26" s="8">
        <v>2.0717472216999999</v>
      </c>
      <c r="E26" s="30">
        <f>B26-[1]Q1!$B26</f>
        <v>2224</v>
      </c>
      <c r="F26" s="23">
        <f t="shared" si="2"/>
        <v>5.8707071773618775</v>
      </c>
      <c r="G26" s="30">
        <f>C26-[1]Q1!$C26</f>
        <v>8468</v>
      </c>
      <c r="H26" s="24">
        <f t="shared" si="1"/>
        <v>10.789460272157383</v>
      </c>
      <c r="I26" s="11" t="s">
        <v>56</v>
      </c>
    </row>
    <row r="27" spans="1:9" x14ac:dyDescent="0.35">
      <c r="A27" s="12" t="s">
        <v>57</v>
      </c>
      <c r="B27" s="21">
        <v>6779</v>
      </c>
      <c r="C27" s="21">
        <v>17602</v>
      </c>
      <c r="D27" s="8">
        <v>2.5965481634000001</v>
      </c>
      <c r="E27" s="30">
        <f>B27-[1]Q1!$B27</f>
        <v>-304</v>
      </c>
      <c r="F27" s="23">
        <f t="shared" si="2"/>
        <v>-4.4844372326301816</v>
      </c>
      <c r="G27" s="30">
        <f>C27-[1]Q1!$C27</f>
        <v>-1118</v>
      </c>
      <c r="H27" s="24">
        <f t="shared" si="1"/>
        <v>-6.3515509601181686</v>
      </c>
      <c r="I27" s="11" t="s">
        <v>58</v>
      </c>
    </row>
    <row r="28" spans="1:9" x14ac:dyDescent="0.35">
      <c r="A28" s="12" t="s">
        <v>59</v>
      </c>
      <c r="B28" s="21">
        <v>22200</v>
      </c>
      <c r="C28" s="21">
        <v>42451</v>
      </c>
      <c r="D28" s="8">
        <v>1.9122072072</v>
      </c>
      <c r="E28" s="30">
        <f>B28-[1]Q1!$B28</f>
        <v>-4158</v>
      </c>
      <c r="F28" s="23">
        <f t="shared" si="2"/>
        <v>-18.72972972972973</v>
      </c>
      <c r="G28" s="30">
        <f>C28-[1]Q1!$C28</f>
        <v>-8993</v>
      </c>
      <c r="H28" s="24">
        <f t="shared" si="1"/>
        <v>-21.184424395185037</v>
      </c>
      <c r="I28" s="11" t="s">
        <v>60</v>
      </c>
    </row>
    <row r="29" spans="1:9" x14ac:dyDescent="0.35">
      <c r="A29" s="12" t="s">
        <v>61</v>
      </c>
      <c r="B29" s="21">
        <v>11769</v>
      </c>
      <c r="C29" s="21">
        <v>26694</v>
      </c>
      <c r="D29" s="8">
        <v>2.2681621208</v>
      </c>
      <c r="E29" s="30">
        <f>B29-[1]Q1!$B29</f>
        <v>78</v>
      </c>
      <c r="F29" s="23">
        <f t="shared" si="2"/>
        <v>0.66275809329594704</v>
      </c>
      <c r="G29" s="30">
        <f>C29-[1]Q1!$C29</f>
        <v>-926</v>
      </c>
      <c r="H29" s="24">
        <f t="shared" si="1"/>
        <v>-3.4689443320596389</v>
      </c>
      <c r="I29" s="11" t="s">
        <v>62</v>
      </c>
    </row>
    <row r="30" spans="1:9" x14ac:dyDescent="0.35">
      <c r="A30" s="12" t="s">
        <v>63</v>
      </c>
      <c r="B30" s="21">
        <v>95143</v>
      </c>
      <c r="C30" s="21">
        <v>336778</v>
      </c>
      <c r="D30" s="8">
        <v>3.5397033938</v>
      </c>
      <c r="E30" s="30">
        <f>B30-[1]Q1!$B30</f>
        <v>-12053</v>
      </c>
      <c r="F30" s="23">
        <f t="shared" si="2"/>
        <v>-12.668299296847902</v>
      </c>
      <c r="G30" s="30">
        <f>C30-[1]Q1!$C30</f>
        <v>-68715</v>
      </c>
      <c r="H30" s="24">
        <f t="shared" si="1"/>
        <v>-20.403648694392153</v>
      </c>
      <c r="I30" s="11" t="s">
        <v>64</v>
      </c>
    </row>
    <row r="31" spans="1:9" x14ac:dyDescent="0.35">
      <c r="A31" s="12" t="s">
        <v>65</v>
      </c>
      <c r="B31" s="21">
        <v>10100</v>
      </c>
      <c r="C31" s="21">
        <v>28558</v>
      </c>
      <c r="D31" s="8">
        <v>2.8275247525</v>
      </c>
      <c r="E31" s="30">
        <f>B31-[1]Q1!$B31</f>
        <v>-456</v>
      </c>
      <c r="F31" s="23">
        <f t="shared" si="2"/>
        <v>-4.5148514851485144</v>
      </c>
      <c r="G31" s="30">
        <f>C31-[1]Q1!$C31</f>
        <v>-2504</v>
      </c>
      <c r="H31" s="24">
        <f t="shared" si="1"/>
        <v>-8.7681210168779327</v>
      </c>
      <c r="I31" s="11" t="s">
        <v>66</v>
      </c>
    </row>
    <row r="32" spans="1:9" x14ac:dyDescent="0.35">
      <c r="A32" s="12" t="s">
        <v>67</v>
      </c>
      <c r="B32" s="21">
        <v>62989</v>
      </c>
      <c r="C32" s="21">
        <v>115136</v>
      </c>
      <c r="D32" s="8">
        <v>1.8278747083</v>
      </c>
      <c r="E32" s="30">
        <f>B32-[1]Q1!$B32</f>
        <v>2214</v>
      </c>
      <c r="F32" s="23">
        <f t="shared" si="2"/>
        <v>3.514899426884059</v>
      </c>
      <c r="G32" s="30">
        <f>C32-[1]Q1!$C32</f>
        <v>4953</v>
      </c>
      <c r="H32" s="24">
        <f t="shared" si="1"/>
        <v>4.301869093941078</v>
      </c>
      <c r="I32" s="11" t="s">
        <v>68</v>
      </c>
    </row>
    <row r="33" spans="1:9" x14ac:dyDescent="0.35">
      <c r="A33" s="12" t="s">
        <v>69</v>
      </c>
      <c r="B33" s="21">
        <v>3010</v>
      </c>
      <c r="C33" s="21">
        <v>6366</v>
      </c>
      <c r="D33" s="8">
        <v>2.1149501660999999</v>
      </c>
      <c r="E33" s="30">
        <f>B33-[1]Q1!$B33</f>
        <v>86</v>
      </c>
      <c r="F33" s="23">
        <f t="shared" si="2"/>
        <v>2.8571428571428572</v>
      </c>
      <c r="G33" s="30">
        <f>C33-[1]Q1!$C33</f>
        <v>361</v>
      </c>
      <c r="H33" s="24">
        <f t="shared" si="1"/>
        <v>5.6707508639648125</v>
      </c>
      <c r="I33" s="11" t="s">
        <v>70</v>
      </c>
    </row>
    <row r="34" spans="1:9" ht="16.5" customHeight="1" x14ac:dyDescent="0.35">
      <c r="A34" s="13" t="s">
        <v>71</v>
      </c>
      <c r="B34" s="21">
        <v>103724</v>
      </c>
      <c r="C34" s="21">
        <v>262663</v>
      </c>
      <c r="D34" s="8">
        <v>2.5323261733</v>
      </c>
      <c r="E34" s="30">
        <f>B34-[1]Q1!$B34</f>
        <v>4827</v>
      </c>
      <c r="F34" s="23">
        <f t="shared" si="2"/>
        <v>4.6536963480004623</v>
      </c>
      <c r="G34" s="30">
        <f>C34-[1]Q1!$C34</f>
        <v>12370</v>
      </c>
      <c r="H34" s="24">
        <f t="shared" si="1"/>
        <v>4.7094566040896515</v>
      </c>
      <c r="I34" s="11" t="s">
        <v>72</v>
      </c>
    </row>
    <row r="35" spans="1:9" x14ac:dyDescent="0.35">
      <c r="A35" s="12" t="s">
        <v>73</v>
      </c>
      <c r="B35" s="21">
        <v>6080</v>
      </c>
      <c r="C35" s="21">
        <v>15422</v>
      </c>
      <c r="D35" s="8">
        <v>2.5365131579</v>
      </c>
      <c r="E35" s="30">
        <f>B35-[1]Q1!$B35</f>
        <v>-301</v>
      </c>
      <c r="F35" s="23">
        <f t="shared" si="2"/>
        <v>-4.9506578947368425</v>
      </c>
      <c r="G35" s="30">
        <f>C35-[1]Q1!$C35</f>
        <v>-2491</v>
      </c>
      <c r="H35" s="24">
        <f t="shared" si="1"/>
        <v>-16.152250032421218</v>
      </c>
      <c r="I35" s="11" t="s">
        <v>74</v>
      </c>
    </row>
    <row r="36" spans="1:9" x14ac:dyDescent="0.35">
      <c r="A36" s="12" t="s">
        <v>75</v>
      </c>
      <c r="B36" s="21">
        <v>41152</v>
      </c>
      <c r="C36" s="21">
        <v>107109</v>
      </c>
      <c r="D36" s="8">
        <v>2.6027653577000001</v>
      </c>
      <c r="E36" s="30">
        <f>B36-[1]Q1!$B36</f>
        <v>419</v>
      </c>
      <c r="F36" s="23">
        <f t="shared" si="2"/>
        <v>1.0181765163297045</v>
      </c>
      <c r="G36" s="30">
        <f>C36-[1]Q1!$C36</f>
        <v>-4243</v>
      </c>
      <c r="H36" s="24">
        <f t="shared" si="1"/>
        <v>-3.9613851310347408</v>
      </c>
      <c r="I36" s="11" t="s">
        <v>76</v>
      </c>
    </row>
    <row r="37" spans="1:9" x14ac:dyDescent="0.35">
      <c r="A37" s="12" t="s">
        <v>77</v>
      </c>
      <c r="B37" s="21">
        <v>14930</v>
      </c>
      <c r="C37" s="21">
        <v>38129</v>
      </c>
      <c r="D37" s="8">
        <v>2.5538513060999999</v>
      </c>
      <c r="E37" s="30">
        <f>B37-[1]Q1!$B37</f>
        <v>-946</v>
      </c>
      <c r="F37" s="23">
        <f t="shared" si="2"/>
        <v>-6.3362357669122567</v>
      </c>
      <c r="G37" s="30">
        <f>C37-[1]Q1!$C37</f>
        <v>-2510</v>
      </c>
      <c r="H37" s="24">
        <f t="shared" si="1"/>
        <v>-6.5829158907917869</v>
      </c>
      <c r="I37" s="11" t="s">
        <v>78</v>
      </c>
    </row>
    <row r="38" spans="1:9" x14ac:dyDescent="0.35">
      <c r="A38" s="12" t="s">
        <v>79</v>
      </c>
      <c r="B38" s="21">
        <v>9846</v>
      </c>
      <c r="C38" s="21">
        <v>23214</v>
      </c>
      <c r="D38" s="8">
        <v>2.3577087142000002</v>
      </c>
      <c r="E38" s="30">
        <f>B38-[1]Q1!$B38</f>
        <v>-3392</v>
      </c>
      <c r="F38" s="23">
        <f t="shared" si="2"/>
        <v>-34.450538289660777</v>
      </c>
      <c r="G38" s="30">
        <f>C38-[1]Q1!$C38</f>
        <v>-7342</v>
      </c>
      <c r="H38" s="24">
        <f t="shared" si="1"/>
        <v>-31.627466184199189</v>
      </c>
      <c r="I38" s="11" t="s">
        <v>80</v>
      </c>
    </row>
    <row r="39" spans="1:9" x14ac:dyDescent="0.35">
      <c r="A39" s="12" t="s">
        <v>81</v>
      </c>
      <c r="B39" s="21">
        <v>13719</v>
      </c>
      <c r="C39" s="21">
        <v>40888</v>
      </c>
      <c r="D39" s="8">
        <v>2.9803921568999998</v>
      </c>
      <c r="E39" s="30">
        <f>B39-[1]Q1!$B39</f>
        <v>-3243</v>
      </c>
      <c r="F39" s="23">
        <f t="shared" si="2"/>
        <v>-23.638749179969384</v>
      </c>
      <c r="G39" s="30">
        <f>C39-[1]Q1!$C39</f>
        <v>-8524</v>
      </c>
      <c r="H39" s="24">
        <f t="shared" si="1"/>
        <v>-20.847192330268051</v>
      </c>
      <c r="I39" s="11" t="s">
        <v>82</v>
      </c>
    </row>
    <row r="40" spans="1:9" x14ac:dyDescent="0.35">
      <c r="A40" s="12" t="s">
        <v>83</v>
      </c>
      <c r="B40" s="21">
        <v>32701</v>
      </c>
      <c r="C40" s="21">
        <v>66157</v>
      </c>
      <c r="D40" s="8">
        <v>2.023087979</v>
      </c>
      <c r="E40" s="30">
        <f>B40-[1]Q1!$B40</f>
        <v>9083</v>
      </c>
      <c r="F40" s="23">
        <f t="shared" si="2"/>
        <v>27.775908993608756</v>
      </c>
      <c r="G40" s="30">
        <f>C40-[1]Q1!$C40</f>
        <v>15284</v>
      </c>
      <c r="H40" s="24">
        <f t="shared" si="1"/>
        <v>23.102619526278399</v>
      </c>
      <c r="I40" s="11" t="s">
        <v>84</v>
      </c>
    </row>
    <row r="41" spans="1:9" x14ac:dyDescent="0.35">
      <c r="A41" s="12" t="s">
        <v>85</v>
      </c>
      <c r="B41" s="21">
        <v>16107</v>
      </c>
      <c r="C41" s="21">
        <v>36136</v>
      </c>
      <c r="D41" s="8">
        <v>2.2434966163999999</v>
      </c>
      <c r="E41" s="30">
        <f>B41-[1]Q1!$B41</f>
        <v>-1935</v>
      </c>
      <c r="F41" s="23">
        <f t="shared" si="2"/>
        <v>-12.013410318495064</v>
      </c>
      <c r="G41" s="30">
        <f>C41-[1]Q1!$C41</f>
        <v>-3640</v>
      </c>
      <c r="H41" s="24">
        <f t="shared" si="1"/>
        <v>-10.073057338941775</v>
      </c>
      <c r="I41" s="11" t="s">
        <v>86</v>
      </c>
    </row>
    <row r="42" spans="1:9" x14ac:dyDescent="0.35">
      <c r="A42" s="12" t="s">
        <v>87</v>
      </c>
      <c r="B42" s="21">
        <v>6718</v>
      </c>
      <c r="C42" s="21">
        <v>16257</v>
      </c>
      <c r="D42" s="8">
        <v>2.4199166419</v>
      </c>
      <c r="E42" s="30">
        <f>B42-[1]Q1!$B42</f>
        <v>-803</v>
      </c>
      <c r="F42" s="23">
        <f t="shared" si="2"/>
        <v>-11.952962191128313</v>
      </c>
      <c r="G42" s="30">
        <f>C42-[1]Q1!$C42</f>
        <v>-1697</v>
      </c>
      <c r="H42" s="24">
        <f t="shared" si="1"/>
        <v>-10.438580303869102</v>
      </c>
      <c r="I42" s="11" t="s">
        <v>88</v>
      </c>
    </row>
    <row r="43" spans="1:9" x14ac:dyDescent="0.35">
      <c r="A43" s="12" t="s">
        <v>89</v>
      </c>
      <c r="B43" s="21">
        <v>59102</v>
      </c>
      <c r="C43" s="21">
        <v>142591</v>
      </c>
      <c r="D43" s="8">
        <v>2.4126256303</v>
      </c>
      <c r="E43" s="30">
        <f>B43-[1]Q1!$B43</f>
        <v>4572</v>
      </c>
      <c r="F43" s="23">
        <f t="shared" si="2"/>
        <v>7.7357788230516729</v>
      </c>
      <c r="G43" s="30">
        <f>C43-[1]Q1!$C43</f>
        <v>17771</v>
      </c>
      <c r="H43" s="24">
        <f t="shared" si="1"/>
        <v>12.462918417010892</v>
      </c>
      <c r="I43" s="11" t="s">
        <v>89</v>
      </c>
    </row>
    <row r="44" spans="1:9" x14ac:dyDescent="0.35">
      <c r="A44" s="12" t="s">
        <v>90</v>
      </c>
      <c r="B44" s="21">
        <v>9372</v>
      </c>
      <c r="C44" s="21">
        <v>24515</v>
      </c>
      <c r="D44" s="8">
        <v>2.6157703798999998</v>
      </c>
      <c r="E44" s="30">
        <f>B44-[1]Q1!$B44</f>
        <v>-413</v>
      </c>
      <c r="F44" s="23">
        <f t="shared" si="2"/>
        <v>-4.4067434912505341</v>
      </c>
      <c r="G44" s="30">
        <f>C44-[1]Q1!$C44</f>
        <v>-826</v>
      </c>
      <c r="H44" s="24">
        <f t="shared" si="1"/>
        <v>-3.3693656944727715</v>
      </c>
      <c r="I44" s="11" t="s">
        <v>91</v>
      </c>
    </row>
    <row r="45" spans="1:9" x14ac:dyDescent="0.35">
      <c r="A45" s="12" t="s">
        <v>92</v>
      </c>
      <c r="B45" s="21">
        <v>4617</v>
      </c>
      <c r="C45" s="21">
        <v>10047</v>
      </c>
      <c r="D45" s="8">
        <v>2.1760883690999999</v>
      </c>
      <c r="E45" s="30">
        <f>B45-[1]Q1!$B45</f>
        <v>-1271</v>
      </c>
      <c r="F45" s="23">
        <f t="shared" si="2"/>
        <v>-27.528698288932208</v>
      </c>
      <c r="G45" s="30">
        <f>C45-[1]Q1!$C45</f>
        <v>-2373</v>
      </c>
      <c r="H45" s="24">
        <f t="shared" si="1"/>
        <v>-23.618990743505524</v>
      </c>
      <c r="I45" s="11" t="s">
        <v>93</v>
      </c>
    </row>
    <row r="46" spans="1:9" x14ac:dyDescent="0.35">
      <c r="A46" s="12" t="s">
        <v>94</v>
      </c>
      <c r="B46" s="21">
        <v>12722</v>
      </c>
      <c r="C46" s="21">
        <v>28847</v>
      </c>
      <c r="D46" s="8">
        <v>2.2674893885</v>
      </c>
      <c r="E46" s="30">
        <f>B46-[1]Q1!$B46</f>
        <v>-3911</v>
      </c>
      <c r="F46" s="23">
        <f t="shared" si="2"/>
        <v>-30.742021694702093</v>
      </c>
      <c r="G46" s="30">
        <f>C46-[1]Q1!$C46</f>
        <v>-9585</v>
      </c>
      <c r="H46" s="24">
        <f t="shared" si="1"/>
        <v>-33.227025340590011</v>
      </c>
      <c r="I46" s="11" t="s">
        <v>95</v>
      </c>
    </row>
    <row r="47" spans="1:9" x14ac:dyDescent="0.35">
      <c r="A47" s="12" t="s">
        <v>96</v>
      </c>
      <c r="B47" s="21">
        <v>50425</v>
      </c>
      <c r="C47" s="21">
        <v>89909</v>
      </c>
      <c r="D47" s="8">
        <v>1.7830242935</v>
      </c>
      <c r="E47" s="30">
        <f>B47-[1]Q1!$B47</f>
        <v>1834</v>
      </c>
      <c r="F47" s="23">
        <f t="shared" si="2"/>
        <v>3.6370847793753094</v>
      </c>
      <c r="G47" s="30">
        <f>C47-[1]Q1!$C47</f>
        <v>5681</v>
      </c>
      <c r="H47" s="24">
        <f t="shared" si="1"/>
        <v>6.318611040051608</v>
      </c>
      <c r="I47" s="11" t="s">
        <v>97</v>
      </c>
    </row>
    <row r="48" spans="1:9" x14ac:dyDescent="0.35">
      <c r="A48" s="12" t="s">
        <v>98</v>
      </c>
      <c r="B48" s="21">
        <v>9658</v>
      </c>
      <c r="C48" s="21">
        <v>23148</v>
      </c>
      <c r="D48" s="8">
        <v>2.3967695175000001</v>
      </c>
      <c r="E48" s="30">
        <f>B48-[1]Q1!$B48</f>
        <v>407</v>
      </c>
      <c r="F48" s="23">
        <f t="shared" si="2"/>
        <v>4.214123006833713</v>
      </c>
      <c r="G48" s="30">
        <f>C48-[1]Q1!$C48</f>
        <v>1580</v>
      </c>
      <c r="H48" s="24">
        <f t="shared" si="1"/>
        <v>6.8256436841195782</v>
      </c>
      <c r="I48" s="11" t="s">
        <v>99</v>
      </c>
    </row>
    <row r="49" spans="1:9" x14ac:dyDescent="0.35">
      <c r="A49" s="12" t="s">
        <v>100</v>
      </c>
      <c r="B49" s="21">
        <v>24305</v>
      </c>
      <c r="C49" s="21">
        <v>75795</v>
      </c>
      <c r="D49" s="8">
        <v>3.1184941369999999</v>
      </c>
      <c r="E49" s="30">
        <f>B49-[1]Q1!$B49</f>
        <v>-1254</v>
      </c>
      <c r="F49" s="23">
        <f t="shared" si="2"/>
        <v>-5.1594322155934993</v>
      </c>
      <c r="G49" s="30">
        <f>C49-[1]Q1!$C49</f>
        <v>-4684</v>
      </c>
      <c r="H49" s="24">
        <f t="shared" si="1"/>
        <v>-6.1798271653803019</v>
      </c>
      <c r="I49" s="11" t="s">
        <v>101</v>
      </c>
    </row>
    <row r="50" spans="1:9" x14ac:dyDescent="0.35">
      <c r="A50" s="12" t="s">
        <v>102</v>
      </c>
      <c r="B50" s="21">
        <v>21984</v>
      </c>
      <c r="C50" s="21">
        <v>43203</v>
      </c>
      <c r="D50" s="8">
        <v>1.9652019650999999</v>
      </c>
      <c r="E50" s="30">
        <f>B50-[1]Q1!$B50</f>
        <v>3311</v>
      </c>
      <c r="F50" s="23">
        <f t="shared" si="2"/>
        <v>15.060953420669579</v>
      </c>
      <c r="G50" s="30">
        <f>C50-[1]Q1!$C50</f>
        <v>6089</v>
      </c>
      <c r="H50" s="24">
        <f t="shared" si="1"/>
        <v>14.09392866236141</v>
      </c>
      <c r="I50" s="11" t="s">
        <v>103</v>
      </c>
    </row>
    <row r="51" spans="1:9" x14ac:dyDescent="0.35">
      <c r="A51" s="12" t="s">
        <v>104</v>
      </c>
      <c r="B51" s="21">
        <v>58726</v>
      </c>
      <c r="C51" s="21">
        <v>96235</v>
      </c>
      <c r="D51" s="8">
        <v>1.6387119845</v>
      </c>
      <c r="E51" s="30">
        <f>B51-[1]Q1!$B51</f>
        <v>-2391</v>
      </c>
      <c r="F51" s="23">
        <f t="shared" si="2"/>
        <v>-4.0714504648707557</v>
      </c>
      <c r="G51" s="30">
        <f>C51-[1]Q1!$C51</f>
        <v>-2683</v>
      </c>
      <c r="H51" s="24">
        <f t="shared" si="1"/>
        <v>-2.7879669558892295</v>
      </c>
      <c r="I51" s="11" t="s">
        <v>105</v>
      </c>
    </row>
    <row r="52" spans="1:9" x14ac:dyDescent="0.35">
      <c r="A52" s="14" t="s">
        <v>106</v>
      </c>
      <c r="B52" s="21">
        <v>15495</v>
      </c>
      <c r="C52" s="21">
        <v>33766</v>
      </c>
      <c r="D52" s="8">
        <v>2.1791545659999998</v>
      </c>
      <c r="E52" s="30">
        <f>B52-[1]Q1!$B52</f>
        <v>2821</v>
      </c>
      <c r="F52" s="23">
        <f t="shared" si="2"/>
        <v>18.205872862213617</v>
      </c>
      <c r="G52" s="30">
        <f>C52-[1]Q1!$C52</f>
        <v>4639</v>
      </c>
      <c r="H52" s="24">
        <f t="shared" si="1"/>
        <v>13.738672036960256</v>
      </c>
      <c r="I52" s="11" t="s">
        <v>106</v>
      </c>
    </row>
    <row r="53" spans="1:9" x14ac:dyDescent="0.35">
      <c r="A53" s="14" t="s">
        <v>107</v>
      </c>
      <c r="B53" s="21">
        <v>1705</v>
      </c>
      <c r="C53" s="21">
        <v>4478</v>
      </c>
      <c r="D53" s="8">
        <v>2.6263929619000002</v>
      </c>
      <c r="E53" s="30">
        <f>B53-[1]Q1!$B53</f>
        <v>269</v>
      </c>
      <c r="F53" s="23">
        <f t="shared" si="2"/>
        <v>15.777126099706745</v>
      </c>
      <c r="G53" s="30">
        <f>C53-[1]Q1!$C53</f>
        <v>1061</v>
      </c>
      <c r="H53" s="24">
        <f t="shared" si="1"/>
        <v>23.693613220187583</v>
      </c>
      <c r="I53" s="11" t="s">
        <v>108</v>
      </c>
    </row>
    <row r="54" spans="1:9" x14ac:dyDescent="0.35">
      <c r="A54" s="11" t="s">
        <v>109</v>
      </c>
      <c r="B54" s="21">
        <v>5198</v>
      </c>
      <c r="C54" s="21">
        <v>10545</v>
      </c>
      <c r="D54" s="8">
        <v>2.0286648711000002</v>
      </c>
      <c r="E54" s="30">
        <f>B54-[1]Q1!$B54</f>
        <v>2195</v>
      </c>
      <c r="F54" s="23">
        <f t="shared" si="2"/>
        <v>42.227779915352059</v>
      </c>
      <c r="G54" s="30">
        <f>C54-[1]Q1!$C54</f>
        <v>3166</v>
      </c>
      <c r="H54" s="24">
        <f t="shared" si="1"/>
        <v>30.02370791844476</v>
      </c>
      <c r="I54" s="11" t="s">
        <v>110</v>
      </c>
    </row>
    <row r="55" spans="1:9" x14ac:dyDescent="0.35">
      <c r="A55" s="15" t="s">
        <v>111</v>
      </c>
      <c r="B55" s="21">
        <v>34029</v>
      </c>
      <c r="C55" s="21">
        <v>71904</v>
      </c>
      <c r="D55" s="8">
        <v>2.1130212465999998</v>
      </c>
      <c r="E55" s="30">
        <f>B55-[1]Q1!$B55</f>
        <v>-624</v>
      </c>
      <c r="F55" s="23">
        <f t="shared" si="2"/>
        <v>-1.8337300537776602</v>
      </c>
      <c r="G55" s="30">
        <f>C55-[1]Q1!$C55</f>
        <v>-5207</v>
      </c>
      <c r="H55" s="24">
        <f t="shared" si="1"/>
        <v>-7.2415999109924343</v>
      </c>
      <c r="I55" s="16" t="s">
        <v>112</v>
      </c>
    </row>
    <row r="56" spans="1:9" x14ac:dyDescent="0.35">
      <c r="A56" s="15" t="s">
        <v>113</v>
      </c>
      <c r="B56" s="21">
        <v>1581</v>
      </c>
      <c r="C56" s="21">
        <v>3861</v>
      </c>
      <c r="D56" s="8">
        <v>2.4421252372</v>
      </c>
      <c r="E56" s="30">
        <f>B56-[1]Q1!$B56</f>
        <v>67</v>
      </c>
      <c r="F56" s="23">
        <f t="shared" si="2"/>
        <v>4.2378241619228341</v>
      </c>
      <c r="G56" s="30">
        <f>C56-[1]Q1!$C56</f>
        <v>56</v>
      </c>
      <c r="H56" s="24">
        <f t="shared" si="1"/>
        <v>1.4504014504014504</v>
      </c>
      <c r="I56" s="16" t="s">
        <v>114</v>
      </c>
    </row>
    <row r="57" spans="1:9" x14ac:dyDescent="0.35">
      <c r="A57" s="12" t="s">
        <v>115</v>
      </c>
      <c r="B57" s="21">
        <v>5791</v>
      </c>
      <c r="C57" s="21">
        <v>15520</v>
      </c>
      <c r="D57" s="8">
        <v>2.6800207218000001</v>
      </c>
      <c r="E57" s="30">
        <f>B57-[1]Q1!$B57</f>
        <v>-355</v>
      </c>
      <c r="F57" s="23">
        <f t="shared" si="2"/>
        <v>-6.1302020376446205</v>
      </c>
      <c r="G57" s="30">
        <f>C57-[1]Q1!$C57</f>
        <v>1092</v>
      </c>
      <c r="H57" s="24">
        <f t="shared" si="1"/>
        <v>7.036082474226804</v>
      </c>
      <c r="I57" s="11" t="s">
        <v>116</v>
      </c>
    </row>
    <row r="58" spans="1:9" x14ac:dyDescent="0.35">
      <c r="A58" s="12" t="s">
        <v>117</v>
      </c>
      <c r="B58" s="21">
        <v>8551</v>
      </c>
      <c r="C58" s="21">
        <v>20186</v>
      </c>
      <c r="D58" s="8">
        <v>2.3606595719999999</v>
      </c>
      <c r="E58" s="30">
        <f>B58-[1]Q1!$B58</f>
        <v>-730</v>
      </c>
      <c r="F58" s="23">
        <f t="shared" si="2"/>
        <v>-8.5370132148286739</v>
      </c>
      <c r="G58" s="30">
        <f>C58-[1]Q1!$C58</f>
        <v>-1357</v>
      </c>
      <c r="H58" s="24">
        <f t="shared" si="1"/>
        <v>-6.7224809273754085</v>
      </c>
      <c r="I58" s="11" t="s">
        <v>118</v>
      </c>
    </row>
    <row r="59" spans="1:9" x14ac:dyDescent="0.35">
      <c r="A59" s="12" t="s">
        <v>119</v>
      </c>
      <c r="B59" s="21">
        <v>938</v>
      </c>
      <c r="C59" s="21">
        <v>2100</v>
      </c>
      <c r="D59" s="8">
        <v>2.2388059701</v>
      </c>
      <c r="E59" s="30">
        <f>B59-[1]Q1!$B59</f>
        <v>-161</v>
      </c>
      <c r="F59" s="23">
        <f t="shared" si="2"/>
        <v>-17.164179104477611</v>
      </c>
      <c r="G59" s="30">
        <f>C59-[1]Q1!$C59</f>
        <v>-558</v>
      </c>
      <c r="H59" s="24">
        <f t="shared" si="1"/>
        <v>-26.571428571428573</v>
      </c>
      <c r="I59" s="11" t="s">
        <v>120</v>
      </c>
    </row>
    <row r="60" spans="1:9" ht="15" thickBot="1" x14ac:dyDescent="0.4">
      <c r="A60" s="12" t="s">
        <v>121</v>
      </c>
      <c r="B60" s="25">
        <v>869</v>
      </c>
      <c r="C60" s="25">
        <v>1771</v>
      </c>
      <c r="D60" s="26">
        <v>2.0379746834999999</v>
      </c>
      <c r="E60" s="30">
        <f>B60-[1]Q1!$B60</f>
        <v>-172</v>
      </c>
      <c r="F60" s="23">
        <f t="shared" si="2"/>
        <v>-19.792865362485614</v>
      </c>
      <c r="G60" s="30">
        <f>C60-[1]Q1!$C60</f>
        <v>-292</v>
      </c>
      <c r="H60" s="24">
        <f t="shared" si="1"/>
        <v>-16.487859966120837</v>
      </c>
      <c r="I60" s="11" t="s">
        <v>122</v>
      </c>
    </row>
    <row r="61" spans="1:9" x14ac:dyDescent="0.35">
      <c r="F61" s="27"/>
      <c r="G61" s="27"/>
      <c r="H61" s="27"/>
    </row>
    <row r="62" spans="1:9" x14ac:dyDescent="0.35">
      <c r="A62" s="18" t="s">
        <v>123</v>
      </c>
      <c r="B62" s="17"/>
      <c r="C62" s="17"/>
      <c r="F62" s="27"/>
      <c r="G62" s="27"/>
      <c r="H62" s="27"/>
    </row>
    <row r="63" spans="1:9" x14ac:dyDescent="0.35">
      <c r="A63" s="17" t="s">
        <v>124</v>
      </c>
      <c r="B63" s="17"/>
      <c r="C63" s="1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18EB5-8BA9-4CEE-963E-DC413A26B0F4}">
  <dimension ref="A1:I63"/>
  <sheetViews>
    <sheetView zoomScale="110" zoomScaleNormal="110" workbookViewId="0">
      <selection activeCell="L17" sqref="L17"/>
    </sheetView>
  </sheetViews>
  <sheetFormatPr defaultRowHeight="14.5" x14ac:dyDescent="0.35"/>
  <cols>
    <col min="1" max="1" width="24.81640625" customWidth="1"/>
    <col min="2" max="2" width="15.1796875" customWidth="1"/>
    <col min="3" max="4" width="13.453125" customWidth="1"/>
    <col min="5" max="5" width="15.81640625" customWidth="1"/>
    <col min="6" max="6" width="14.54296875" customWidth="1"/>
    <col min="7" max="7" width="13" customWidth="1"/>
    <col min="8" max="8" width="13.1796875" customWidth="1"/>
    <col min="9" max="9" width="21.7265625" customWidth="1"/>
  </cols>
  <sheetData>
    <row r="1" spans="1:9" ht="78" x14ac:dyDescent="0.35">
      <c r="A1" s="19" t="s">
        <v>0</v>
      </c>
      <c r="B1" s="19" t="s">
        <v>167</v>
      </c>
      <c r="C1" s="19" t="s">
        <v>168</v>
      </c>
      <c r="D1" s="20" t="s">
        <v>3</v>
      </c>
      <c r="E1" s="20" t="s">
        <v>169</v>
      </c>
      <c r="F1" s="20" t="s">
        <v>170</v>
      </c>
      <c r="G1" s="20" t="s">
        <v>171</v>
      </c>
      <c r="H1" s="20" t="s">
        <v>172</v>
      </c>
      <c r="I1" s="19" t="s">
        <v>0</v>
      </c>
    </row>
    <row r="2" spans="1:9" x14ac:dyDescent="0.35">
      <c r="A2" s="1" t="s">
        <v>8</v>
      </c>
      <c r="B2" s="28">
        <v>2157094</v>
      </c>
      <c r="C2" s="28">
        <v>4941164</v>
      </c>
      <c r="D2" s="3">
        <v>2.2906577089</v>
      </c>
      <c r="E2" s="6">
        <f>B2-[1]Q2!$B2</f>
        <v>69944</v>
      </c>
      <c r="F2" s="22">
        <f>($E2/$B2)*100</f>
        <v>3.2425105257350859</v>
      </c>
      <c r="G2" s="4">
        <f>C2-[1]Q2!$C2</f>
        <v>141011</v>
      </c>
      <c r="H2" s="3">
        <f>($G2/$C2)*100</f>
        <v>2.8538012500698215</v>
      </c>
      <c r="I2" s="1" t="s">
        <v>9</v>
      </c>
    </row>
    <row r="3" spans="1:9" x14ac:dyDescent="0.35">
      <c r="A3" s="5" t="s">
        <v>10</v>
      </c>
      <c r="B3" s="29">
        <v>317279</v>
      </c>
      <c r="C3" s="29">
        <v>540415</v>
      </c>
      <c r="D3" s="22">
        <v>1.7032800784</v>
      </c>
      <c r="E3" s="6">
        <f>B3-[1]Q2!$B3</f>
        <v>5299</v>
      </c>
      <c r="F3" s="22">
        <f t="shared" ref="F3:F60" si="0">($E3/$B3)*100</f>
        <v>1.6701388998326394</v>
      </c>
      <c r="G3" s="4">
        <f>C3-[1]Q2!$C3</f>
        <v>8016</v>
      </c>
      <c r="H3" s="3">
        <f t="shared" ref="H3:H60" si="1">($G3/$C3)*100</f>
        <v>1.4833044974695373</v>
      </c>
      <c r="I3" s="5" t="s">
        <v>11</v>
      </c>
    </row>
    <row r="4" spans="1:9" x14ac:dyDescent="0.35">
      <c r="A4" s="5" t="s">
        <v>12</v>
      </c>
      <c r="B4" s="29">
        <v>1839815</v>
      </c>
      <c r="C4" s="29">
        <v>4400749</v>
      </c>
      <c r="D4" s="22">
        <v>2.3919519081999998</v>
      </c>
      <c r="E4" s="6">
        <f>B4-[1]Q2!$B4</f>
        <v>64645</v>
      </c>
      <c r="F4" s="22">
        <f t="shared" si="0"/>
        <v>3.5136684938431308</v>
      </c>
      <c r="G4" s="4">
        <f>C4-[1]Q2!$C4</f>
        <v>132995</v>
      </c>
      <c r="H4" s="3">
        <f t="shared" si="1"/>
        <v>3.0220991926601588</v>
      </c>
      <c r="I4" s="5" t="s">
        <v>13</v>
      </c>
    </row>
    <row r="5" spans="1:9" x14ac:dyDescent="0.35">
      <c r="A5" s="7" t="s">
        <v>14</v>
      </c>
      <c r="B5" s="21"/>
      <c r="C5" s="21"/>
      <c r="D5" s="8"/>
      <c r="E5" s="23"/>
      <c r="F5" s="23"/>
      <c r="G5" s="23"/>
      <c r="H5" s="24"/>
      <c r="I5" s="7" t="s">
        <v>15</v>
      </c>
    </row>
    <row r="6" spans="1:9" x14ac:dyDescent="0.35">
      <c r="A6" s="11" t="s">
        <v>16</v>
      </c>
      <c r="B6" s="21">
        <v>19492</v>
      </c>
      <c r="C6" s="21">
        <v>49530</v>
      </c>
      <c r="D6" s="8">
        <v>2.5410424790000001</v>
      </c>
      <c r="E6" s="21">
        <f>B6-[1]Q2!$B6</f>
        <v>-160</v>
      </c>
      <c r="F6" s="23">
        <f t="shared" si="0"/>
        <v>-0.82084957931459068</v>
      </c>
      <c r="G6" s="21">
        <f>C6-[1]Q2!$C6</f>
        <v>1673</v>
      </c>
      <c r="H6" s="24">
        <f t="shared" si="1"/>
        <v>3.3777508580658187</v>
      </c>
      <c r="I6" s="11" t="s">
        <v>17</v>
      </c>
    </row>
    <row r="7" spans="1:9" x14ac:dyDescent="0.35">
      <c r="A7" s="12" t="s">
        <v>18</v>
      </c>
      <c r="B7" s="21">
        <v>9246</v>
      </c>
      <c r="C7" s="21">
        <v>22682</v>
      </c>
      <c r="D7" s="8">
        <v>2.4531689379000001</v>
      </c>
      <c r="E7" s="21">
        <f>B7-[1]Q2!$B7</f>
        <v>861</v>
      </c>
      <c r="F7" s="23">
        <f t="shared" si="0"/>
        <v>9.3121349772874762</v>
      </c>
      <c r="G7" s="21">
        <f>C7-[1]Q2!$C7</f>
        <v>2519</v>
      </c>
      <c r="H7" s="24">
        <f t="shared" si="1"/>
        <v>11.105722599418041</v>
      </c>
      <c r="I7" s="11" t="s">
        <v>19</v>
      </c>
    </row>
    <row r="8" spans="1:9" x14ac:dyDescent="0.35">
      <c r="A8" s="12" t="s">
        <v>20</v>
      </c>
      <c r="B8" s="21">
        <v>23127</v>
      </c>
      <c r="C8" s="21">
        <v>66358</v>
      </c>
      <c r="D8" s="8">
        <v>2.8692869806000001</v>
      </c>
      <c r="E8" s="21">
        <f>B8-[1]Q2!$B8</f>
        <v>6361</v>
      </c>
      <c r="F8" s="23">
        <f t="shared" si="0"/>
        <v>27.50464824663813</v>
      </c>
      <c r="G8" s="21">
        <f>C8-[1]Q2!$C8</f>
        <v>20447</v>
      </c>
      <c r="H8" s="24">
        <f t="shared" si="1"/>
        <v>30.813164953735793</v>
      </c>
      <c r="I8" s="11" t="s">
        <v>21</v>
      </c>
    </row>
    <row r="9" spans="1:9" x14ac:dyDescent="0.35">
      <c r="A9" s="12" t="s">
        <v>22</v>
      </c>
      <c r="B9" s="21">
        <v>2750</v>
      </c>
      <c r="C9" s="21">
        <v>6634</v>
      </c>
      <c r="D9" s="8">
        <v>2.4123636363999998</v>
      </c>
      <c r="E9" s="21">
        <f>B9-[1]Q2!$B9</f>
        <v>-6</v>
      </c>
      <c r="F9" s="23">
        <f t="shared" si="0"/>
        <v>-0.2181818181818182</v>
      </c>
      <c r="G9" s="21">
        <f>C9-[1]Q2!$C9</f>
        <v>-143</v>
      </c>
      <c r="H9" s="24">
        <f t="shared" si="1"/>
        <v>-2.1555622550497437</v>
      </c>
      <c r="I9" s="11" t="s">
        <v>23</v>
      </c>
    </row>
    <row r="10" spans="1:9" x14ac:dyDescent="0.35">
      <c r="A10" s="12" t="s">
        <v>24</v>
      </c>
      <c r="B10" s="21">
        <v>16795</v>
      </c>
      <c r="C10" s="21">
        <v>45171</v>
      </c>
      <c r="D10" s="8">
        <v>2.6895504614000001</v>
      </c>
      <c r="E10" s="21">
        <f>B10-[1]Q2!$B10</f>
        <v>-2020</v>
      </c>
      <c r="F10" s="23">
        <f t="shared" si="0"/>
        <v>-12.027389103899971</v>
      </c>
      <c r="G10" s="21">
        <f>C10-[1]Q2!$C10</f>
        <v>-7904</v>
      </c>
      <c r="H10" s="24">
        <f t="shared" si="1"/>
        <v>-17.497952225985699</v>
      </c>
      <c r="I10" s="11" t="s">
        <v>25</v>
      </c>
    </row>
    <row r="11" spans="1:9" x14ac:dyDescent="0.35">
      <c r="A11" s="12" t="s">
        <v>26</v>
      </c>
      <c r="B11" s="21">
        <v>68901</v>
      </c>
      <c r="C11" s="21">
        <v>178189</v>
      </c>
      <c r="D11" s="8">
        <v>2.5861598524999998</v>
      </c>
      <c r="E11" s="21">
        <f>B11-[1]Q2!$B11</f>
        <v>7152</v>
      </c>
      <c r="F11" s="23">
        <f t="shared" si="0"/>
        <v>10.380110593460182</v>
      </c>
      <c r="G11" s="21">
        <f>C11-[1]Q2!$C11</f>
        <v>17960</v>
      </c>
      <c r="H11" s="24">
        <f t="shared" si="1"/>
        <v>10.079185583846366</v>
      </c>
      <c r="I11" s="11" t="s">
        <v>27</v>
      </c>
    </row>
    <row r="12" spans="1:9" x14ac:dyDescent="0.35">
      <c r="A12" s="12" t="s">
        <v>28</v>
      </c>
      <c r="B12" s="21">
        <v>10016</v>
      </c>
      <c r="C12" s="21">
        <v>25070</v>
      </c>
      <c r="D12" s="8">
        <v>2.5029952077000002</v>
      </c>
      <c r="E12" s="21">
        <f>B12-[1]Q2!$B12</f>
        <v>-289</v>
      </c>
      <c r="F12" s="23">
        <f t="shared" si="0"/>
        <v>-2.8853833865814695</v>
      </c>
      <c r="G12" s="21">
        <f>C12-[1]Q2!$C12</f>
        <v>-1480</v>
      </c>
      <c r="H12" s="24">
        <f t="shared" si="1"/>
        <v>-5.9034702832070209</v>
      </c>
      <c r="I12" s="11" t="s">
        <v>29</v>
      </c>
    </row>
    <row r="13" spans="1:9" x14ac:dyDescent="0.35">
      <c r="A13" s="12" t="s">
        <v>30</v>
      </c>
      <c r="B13" s="21">
        <v>10394</v>
      </c>
      <c r="C13" s="21">
        <v>26154</v>
      </c>
      <c r="D13" s="8">
        <v>2.5162593804000002</v>
      </c>
      <c r="E13" s="21">
        <f>B13-[1]Q2!$B13</f>
        <v>-948</v>
      </c>
      <c r="F13" s="23">
        <f t="shared" si="0"/>
        <v>-9.1206465268424086</v>
      </c>
      <c r="G13" s="21">
        <f>C13-[1]Q2!$C13</f>
        <v>-2880</v>
      </c>
      <c r="H13" s="24">
        <f t="shared" si="1"/>
        <v>-11.011699931176876</v>
      </c>
      <c r="I13" s="11" t="s">
        <v>31</v>
      </c>
    </row>
    <row r="14" spans="1:9" x14ac:dyDescent="0.35">
      <c r="A14" s="12" t="s">
        <v>32</v>
      </c>
      <c r="B14" s="21">
        <v>1365</v>
      </c>
      <c r="C14" s="21">
        <v>3656</v>
      </c>
      <c r="D14" s="8">
        <v>2.6783882783999999</v>
      </c>
      <c r="E14" s="21">
        <f>B14-[1]Q2!$B14</f>
        <v>-1522</v>
      </c>
      <c r="F14" s="23">
        <f t="shared" si="0"/>
        <v>-111.5018315018315</v>
      </c>
      <c r="G14" s="21">
        <f>C14-[1]Q2!$C14</f>
        <v>-4604</v>
      </c>
      <c r="H14" s="24">
        <f t="shared" si="1"/>
        <v>-125.92997811816193</v>
      </c>
      <c r="I14" s="11" t="s">
        <v>33</v>
      </c>
    </row>
    <row r="15" spans="1:9" x14ac:dyDescent="0.35">
      <c r="A15" s="12" t="s">
        <v>34</v>
      </c>
      <c r="B15" s="21">
        <v>82878</v>
      </c>
      <c r="C15" s="21">
        <v>229589</v>
      </c>
      <c r="D15" s="8">
        <v>2.7702043968000001</v>
      </c>
      <c r="E15" s="21">
        <f>B15-[1]Q2!$B15</f>
        <v>2782</v>
      </c>
      <c r="F15" s="23">
        <f t="shared" si="0"/>
        <v>3.3567412341031395</v>
      </c>
      <c r="G15" s="21">
        <f>C15-[1]Q2!$C15</f>
        <v>3372</v>
      </c>
      <c r="H15" s="24">
        <f t="shared" si="1"/>
        <v>1.4687114800796204</v>
      </c>
      <c r="I15" s="11" t="s">
        <v>35</v>
      </c>
    </row>
    <row r="16" spans="1:9" x14ac:dyDescent="0.35">
      <c r="A16" s="12" t="s">
        <v>36</v>
      </c>
      <c r="B16" s="21">
        <v>1649</v>
      </c>
      <c r="C16" s="21">
        <v>4324</v>
      </c>
      <c r="D16" s="8">
        <v>2.6221952699000002</v>
      </c>
      <c r="E16" s="21">
        <f>B16-[1]Q2!$B16</f>
        <v>562</v>
      </c>
      <c r="F16" s="23">
        <f t="shared" si="0"/>
        <v>34.081261370527592</v>
      </c>
      <c r="G16" s="21">
        <f>C16-[1]Q2!$C16</f>
        <v>1348</v>
      </c>
      <c r="H16" s="24">
        <f t="shared" si="1"/>
        <v>31.174838112858467</v>
      </c>
      <c r="I16" s="11" t="s">
        <v>37</v>
      </c>
    </row>
    <row r="17" spans="1:9" x14ac:dyDescent="0.35">
      <c r="A17" s="12" t="s">
        <v>38</v>
      </c>
      <c r="B17" s="21">
        <v>4653</v>
      </c>
      <c r="C17" s="21">
        <v>10269</v>
      </c>
      <c r="D17" s="8">
        <v>2.2069632494999998</v>
      </c>
      <c r="E17" s="21">
        <f>B17-[1]Q2!$B17</f>
        <v>32</v>
      </c>
      <c r="F17" s="23">
        <f t="shared" si="0"/>
        <v>0.6877283473028154</v>
      </c>
      <c r="G17" s="21">
        <f>C17-[1]Q2!$C17</f>
        <v>-555</v>
      </c>
      <c r="H17" s="24">
        <f t="shared" si="1"/>
        <v>-5.4046158340636872</v>
      </c>
      <c r="I17" s="11" t="s">
        <v>39</v>
      </c>
    </row>
    <row r="18" spans="1:9" x14ac:dyDescent="0.35">
      <c r="A18" s="12" t="s">
        <v>40</v>
      </c>
      <c r="B18" s="21">
        <v>3484</v>
      </c>
      <c r="C18" s="21">
        <v>7813</v>
      </c>
      <c r="D18" s="8">
        <v>2.2425373134000002</v>
      </c>
      <c r="E18" s="21">
        <f>B18-[1]Q2!$B18</f>
        <v>831</v>
      </c>
      <c r="F18" s="23">
        <f t="shared" si="0"/>
        <v>23.851894374282434</v>
      </c>
      <c r="G18" s="21">
        <f>C18-[1]Q2!$C18</f>
        <v>1964</v>
      </c>
      <c r="H18" s="24">
        <f t="shared" si="1"/>
        <v>25.137591194163573</v>
      </c>
      <c r="I18" s="11" t="s">
        <v>41</v>
      </c>
    </row>
    <row r="19" spans="1:9" x14ac:dyDescent="0.35">
      <c r="A19" s="12" t="s">
        <v>42</v>
      </c>
      <c r="B19" s="21">
        <v>1425</v>
      </c>
      <c r="C19" s="21">
        <v>3552</v>
      </c>
      <c r="D19" s="8">
        <v>2.4926315789000002</v>
      </c>
      <c r="E19" s="21">
        <f>B19-[1]Q2!$B19</f>
        <v>40</v>
      </c>
      <c r="F19" s="23">
        <f t="shared" si="0"/>
        <v>2.807017543859649</v>
      </c>
      <c r="G19" s="21">
        <f>C19-[1]Q2!$C19</f>
        <v>10</v>
      </c>
      <c r="H19" s="24">
        <f t="shared" si="1"/>
        <v>0.28153153153153154</v>
      </c>
      <c r="I19" s="11" t="s">
        <v>43</v>
      </c>
    </row>
    <row r="20" spans="1:9" x14ac:dyDescent="0.35">
      <c r="A20" s="12" t="s">
        <v>44</v>
      </c>
      <c r="B20" s="21">
        <v>349</v>
      </c>
      <c r="C20" s="21">
        <v>652</v>
      </c>
      <c r="D20" s="8">
        <v>1.8681948424000001</v>
      </c>
      <c r="E20" s="21">
        <f>B20-[1]Q2!$B20</f>
        <v>58</v>
      </c>
      <c r="F20" s="23">
        <f t="shared" si="0"/>
        <v>16.618911174785101</v>
      </c>
      <c r="G20" s="21">
        <f>C20-[1]Q2!$C20</f>
        <v>-103</v>
      </c>
      <c r="H20" s="24">
        <f t="shared" si="1"/>
        <v>-15.797546012269938</v>
      </c>
      <c r="I20" s="11" t="s">
        <v>45</v>
      </c>
    </row>
    <row r="21" spans="1:9" x14ac:dyDescent="0.35">
      <c r="A21" s="12" t="s">
        <v>46</v>
      </c>
      <c r="B21" s="21">
        <v>28845</v>
      </c>
      <c r="C21" s="21">
        <v>60770</v>
      </c>
      <c r="D21" s="8">
        <v>2.1067776043999999</v>
      </c>
      <c r="E21" s="21">
        <f>B21-[1]Q2!$B21</f>
        <v>1442</v>
      </c>
      <c r="F21" s="23">
        <f t="shared" si="0"/>
        <v>4.9991332986652797</v>
      </c>
      <c r="G21" s="21">
        <f>C21-[1]Q2!$C21</f>
        <v>2453</v>
      </c>
      <c r="H21" s="24">
        <f t="shared" si="1"/>
        <v>4.03653118314958</v>
      </c>
      <c r="I21" s="11" t="s">
        <v>47</v>
      </c>
    </row>
    <row r="22" spans="1:9" x14ac:dyDescent="0.35">
      <c r="A22" s="12" t="s">
        <v>48</v>
      </c>
      <c r="B22" s="21">
        <v>1863</v>
      </c>
      <c r="C22" s="21">
        <v>5218</v>
      </c>
      <c r="D22" s="8">
        <v>2.8008588298000001</v>
      </c>
      <c r="E22" s="21">
        <f>B22-[1]Q2!$B22</f>
        <v>995</v>
      </c>
      <c r="F22" s="23">
        <f t="shared" si="0"/>
        <v>53.408480944712835</v>
      </c>
      <c r="G22" s="21">
        <f>C22-[1]Q2!$C22</f>
        <v>2324</v>
      </c>
      <c r="H22" s="24">
        <f t="shared" si="1"/>
        <v>44.538137217324646</v>
      </c>
      <c r="I22" s="11" t="s">
        <v>48</v>
      </c>
    </row>
    <row r="23" spans="1:9" x14ac:dyDescent="0.35">
      <c r="A23" s="12" t="s">
        <v>49</v>
      </c>
      <c r="B23" s="21">
        <v>256077</v>
      </c>
      <c r="C23" s="21">
        <v>596368</v>
      </c>
      <c r="D23" s="8">
        <v>2.328862022</v>
      </c>
      <c r="E23" s="21">
        <f>B23-[1]Q2!$B23</f>
        <v>5212</v>
      </c>
      <c r="F23" s="23">
        <f t="shared" si="0"/>
        <v>2.0353253123084074</v>
      </c>
      <c r="G23" s="21">
        <f>C23-[1]Q2!$C23</f>
        <v>21524</v>
      </c>
      <c r="H23" s="24">
        <f t="shared" si="1"/>
        <v>3.6091809084323772</v>
      </c>
      <c r="I23" s="11" t="s">
        <v>50</v>
      </c>
    </row>
    <row r="24" spans="1:9" x14ac:dyDescent="0.35">
      <c r="A24" s="12" t="s">
        <v>51</v>
      </c>
      <c r="B24" s="21">
        <v>39264</v>
      </c>
      <c r="C24" s="21">
        <v>98418</v>
      </c>
      <c r="D24" s="8">
        <v>2.5065709046000002</v>
      </c>
      <c r="E24" s="21">
        <f>B24-[1]Q2!$B24</f>
        <v>86</v>
      </c>
      <c r="F24" s="23">
        <f t="shared" si="0"/>
        <v>0.21903015484922578</v>
      </c>
      <c r="G24" s="21">
        <f>C24-[1]Q2!$C24</f>
        <v>-150</v>
      </c>
      <c r="H24" s="24">
        <f t="shared" si="1"/>
        <v>-0.15241114430287142</v>
      </c>
      <c r="I24" s="11" t="s">
        <v>52</v>
      </c>
    </row>
    <row r="25" spans="1:9" x14ac:dyDescent="0.35">
      <c r="A25" s="12" t="s">
        <v>53</v>
      </c>
      <c r="B25" s="21">
        <v>14650</v>
      </c>
      <c r="C25" s="21">
        <v>38606</v>
      </c>
      <c r="D25" s="8">
        <v>2.6352218430000001</v>
      </c>
      <c r="E25" s="21">
        <f>B25-[1]Q2!$B25</f>
        <v>-1026</v>
      </c>
      <c r="F25" s="23">
        <f t="shared" si="0"/>
        <v>-7.0034129692832767</v>
      </c>
      <c r="G25" s="21">
        <f>C25-[1]Q2!$C25</f>
        <v>-5722</v>
      </c>
      <c r="H25" s="24">
        <f t="shared" si="1"/>
        <v>-14.821530332072735</v>
      </c>
      <c r="I25" s="11" t="s">
        <v>54</v>
      </c>
    </row>
    <row r="26" spans="1:9" x14ac:dyDescent="0.35">
      <c r="A26" s="12" t="s">
        <v>55</v>
      </c>
      <c r="B26" s="21">
        <v>79915</v>
      </c>
      <c r="C26" s="21">
        <v>155405</v>
      </c>
      <c r="D26" s="8">
        <v>1.944628668</v>
      </c>
      <c r="E26" s="21">
        <f>B26-[1]Q2!$B26</f>
        <v>3082</v>
      </c>
      <c r="F26" s="23">
        <f t="shared" si="0"/>
        <v>3.8565976349871738</v>
      </c>
      <c r="G26" s="21">
        <f>C26-[1]Q2!$C26</f>
        <v>3235</v>
      </c>
      <c r="H26" s="24">
        <f t="shared" si="1"/>
        <v>2.0816576043241852</v>
      </c>
      <c r="I26" s="11" t="s">
        <v>56</v>
      </c>
    </row>
    <row r="27" spans="1:9" x14ac:dyDescent="0.35">
      <c r="A27" s="12" t="s">
        <v>57</v>
      </c>
      <c r="B27" s="21">
        <v>9627</v>
      </c>
      <c r="C27" s="21">
        <v>24906</v>
      </c>
      <c r="D27" s="8">
        <v>2.5870987847000002</v>
      </c>
      <c r="E27" s="21">
        <f>B27-[1]Q2!$B27</f>
        <v>1337</v>
      </c>
      <c r="F27" s="23">
        <f t="shared" si="0"/>
        <v>13.888023267892386</v>
      </c>
      <c r="G27" s="21">
        <f>C27-[1]Q2!$C27</f>
        <v>2883</v>
      </c>
      <c r="H27" s="24">
        <f t="shared" si="1"/>
        <v>11.57552397012768</v>
      </c>
      <c r="I27" s="11" t="s">
        <v>58</v>
      </c>
    </row>
    <row r="28" spans="1:9" x14ac:dyDescent="0.35">
      <c r="A28" s="12" t="s">
        <v>59</v>
      </c>
      <c r="B28" s="21">
        <v>37534</v>
      </c>
      <c r="C28" s="21">
        <v>75252</v>
      </c>
      <c r="D28" s="8">
        <v>2.0049022220000001</v>
      </c>
      <c r="E28" s="21">
        <f>B28-[1]Q2!$B28</f>
        <v>-2025</v>
      </c>
      <c r="F28" s="23">
        <f t="shared" si="0"/>
        <v>-5.3951084350189156</v>
      </c>
      <c r="G28" s="21">
        <f>C28-[1]Q2!$C28</f>
        <v>-4572</v>
      </c>
      <c r="H28" s="24">
        <f t="shared" si="1"/>
        <v>-6.075586030936055</v>
      </c>
      <c r="I28" s="11" t="s">
        <v>60</v>
      </c>
    </row>
    <row r="29" spans="1:9" x14ac:dyDescent="0.35">
      <c r="A29" s="12" t="s">
        <v>61</v>
      </c>
      <c r="B29" s="21">
        <v>17682</v>
      </c>
      <c r="C29" s="21">
        <v>42762</v>
      </c>
      <c r="D29" s="8">
        <v>2.4183915847000002</v>
      </c>
      <c r="E29" s="21">
        <f>B29-[1]Q2!$B29</f>
        <v>2417</v>
      </c>
      <c r="F29" s="23">
        <f t="shared" si="0"/>
        <v>13.669268182332313</v>
      </c>
      <c r="G29" s="21">
        <f>C29-[1]Q2!$C29</f>
        <v>6833</v>
      </c>
      <c r="H29" s="24">
        <f t="shared" si="1"/>
        <v>15.97914035826201</v>
      </c>
      <c r="I29" s="11" t="s">
        <v>62</v>
      </c>
    </row>
    <row r="30" spans="1:9" x14ac:dyDescent="0.35">
      <c r="A30" s="12" t="s">
        <v>63</v>
      </c>
      <c r="B30" s="21">
        <v>97773</v>
      </c>
      <c r="C30" s="21">
        <v>357074</v>
      </c>
      <c r="D30" s="8">
        <v>3.6520716353</v>
      </c>
      <c r="E30" s="21">
        <f>B30-[1]Q2!$B30</f>
        <v>3571</v>
      </c>
      <c r="F30" s="23">
        <f t="shared" si="0"/>
        <v>3.6523375574033734</v>
      </c>
      <c r="G30" s="21">
        <f>C30-[1]Q2!$C30</f>
        <v>-1271</v>
      </c>
      <c r="H30" s="24">
        <f t="shared" si="1"/>
        <v>-0.35594862689526541</v>
      </c>
      <c r="I30" s="11" t="s">
        <v>64</v>
      </c>
    </row>
    <row r="31" spans="1:9" x14ac:dyDescent="0.35">
      <c r="A31" s="12" t="s">
        <v>65</v>
      </c>
      <c r="B31" s="21">
        <v>6269</v>
      </c>
      <c r="C31" s="21">
        <v>15172</v>
      </c>
      <c r="D31" s="8">
        <v>2.4201627054000001</v>
      </c>
      <c r="E31" s="21">
        <f>B31-[1]Q2!$B31</f>
        <v>-491</v>
      </c>
      <c r="F31" s="23">
        <f t="shared" si="0"/>
        <v>-7.8321901419684163</v>
      </c>
      <c r="G31" s="21">
        <f>C31-[1]Q2!$C31</f>
        <v>-1945</v>
      </c>
      <c r="H31" s="24">
        <f t="shared" si="1"/>
        <v>-12.819667809122068</v>
      </c>
      <c r="I31" s="11" t="s">
        <v>66</v>
      </c>
    </row>
    <row r="32" spans="1:9" x14ac:dyDescent="0.35">
      <c r="A32" s="12" t="s">
        <v>67</v>
      </c>
      <c r="B32" s="21">
        <v>77630</v>
      </c>
      <c r="C32" s="21">
        <v>141512</v>
      </c>
      <c r="D32" s="8">
        <v>1.8229035167000001</v>
      </c>
      <c r="E32" s="21">
        <f>B32-[1]Q2!$B32</f>
        <v>3341</v>
      </c>
      <c r="F32" s="23">
        <f t="shared" si="0"/>
        <v>4.3037485508179829</v>
      </c>
      <c r="G32" s="21">
        <f>C32-[1]Q2!$C32</f>
        <v>5952</v>
      </c>
      <c r="H32" s="24">
        <f t="shared" si="1"/>
        <v>4.2060037311323422</v>
      </c>
      <c r="I32" s="11" t="s">
        <v>68</v>
      </c>
    </row>
    <row r="33" spans="1:9" x14ac:dyDescent="0.35">
      <c r="A33" s="12" t="s">
        <v>69</v>
      </c>
      <c r="B33" s="21">
        <v>6445</v>
      </c>
      <c r="C33" s="21">
        <v>13089</v>
      </c>
      <c r="D33" s="8">
        <v>2.0308766486000001</v>
      </c>
      <c r="E33" s="21">
        <f>B33-[1]Q2!$B33</f>
        <v>1132</v>
      </c>
      <c r="F33" s="23">
        <f t="shared" si="0"/>
        <v>17.564003103180763</v>
      </c>
      <c r="G33" s="21">
        <f>C33-[1]Q2!$C33</f>
        <v>1993</v>
      </c>
      <c r="H33" s="24">
        <f t="shared" si="1"/>
        <v>15.226526090610438</v>
      </c>
      <c r="I33" s="11" t="s">
        <v>70</v>
      </c>
    </row>
    <row r="34" spans="1:9" ht="16.5" customHeight="1" x14ac:dyDescent="0.35">
      <c r="A34" s="13" t="s">
        <v>71</v>
      </c>
      <c r="B34" s="21">
        <v>98927</v>
      </c>
      <c r="C34" s="21">
        <v>250858</v>
      </c>
      <c r="D34" s="8">
        <v>2.5357890160999998</v>
      </c>
      <c r="E34" s="21">
        <f>B34-[1]Q2!$B34</f>
        <v>-570</v>
      </c>
      <c r="F34" s="23">
        <f t="shared" si="0"/>
        <v>-0.57618243755496479</v>
      </c>
      <c r="G34" s="21">
        <f>C34-[1]Q2!$C34</f>
        <v>-2101</v>
      </c>
      <c r="H34" s="24">
        <f t="shared" si="1"/>
        <v>-0.83752561209927534</v>
      </c>
      <c r="I34" s="11" t="s">
        <v>72</v>
      </c>
    </row>
    <row r="35" spans="1:9" x14ac:dyDescent="0.35">
      <c r="A35" s="12" t="s">
        <v>73</v>
      </c>
      <c r="B35" s="21">
        <v>8954</v>
      </c>
      <c r="C35" s="21">
        <v>22293</v>
      </c>
      <c r="D35" s="8">
        <v>2.4897252624999999</v>
      </c>
      <c r="E35" s="21">
        <f>B35-[1]Q2!$B35</f>
        <v>1554</v>
      </c>
      <c r="F35" s="23">
        <f t="shared" si="0"/>
        <v>17.355371900826448</v>
      </c>
      <c r="G35" s="21">
        <f>C35-[1]Q2!$C35</f>
        <v>2759</v>
      </c>
      <c r="H35" s="24">
        <f t="shared" si="1"/>
        <v>12.376082178262235</v>
      </c>
      <c r="I35" s="11" t="s">
        <v>74</v>
      </c>
    </row>
    <row r="36" spans="1:9" x14ac:dyDescent="0.35">
      <c r="A36" s="12" t="s">
        <v>75</v>
      </c>
      <c r="B36" s="21">
        <v>55072</v>
      </c>
      <c r="C36" s="21">
        <v>151559</v>
      </c>
      <c r="D36" s="8">
        <v>2.7520155433000002</v>
      </c>
      <c r="E36" s="21">
        <f>B36-[1]Q2!$B36</f>
        <v>4312</v>
      </c>
      <c r="F36" s="23">
        <f t="shared" si="0"/>
        <v>7.8297501452643816</v>
      </c>
      <c r="G36" s="21">
        <f>C36-[1]Q2!$C36</f>
        <v>12899</v>
      </c>
      <c r="H36" s="24">
        <f t="shared" si="1"/>
        <v>8.5108769522100314</v>
      </c>
      <c r="I36" s="11" t="s">
        <v>76</v>
      </c>
    </row>
    <row r="37" spans="1:9" x14ac:dyDescent="0.35">
      <c r="A37" s="12" t="s">
        <v>77</v>
      </c>
      <c r="B37" s="21">
        <v>40212</v>
      </c>
      <c r="C37" s="21">
        <v>109538</v>
      </c>
      <c r="D37" s="8">
        <v>2.7240127324999999</v>
      </c>
      <c r="E37" s="21">
        <f>B37-[1]Q2!$B37</f>
        <v>4166</v>
      </c>
      <c r="F37" s="23">
        <f t="shared" si="0"/>
        <v>10.360091514970655</v>
      </c>
      <c r="G37" s="21">
        <f>C37-[1]Q2!$C37</f>
        <v>10467</v>
      </c>
      <c r="H37" s="24">
        <f t="shared" si="1"/>
        <v>9.5555880151180403</v>
      </c>
      <c r="I37" s="11" t="s">
        <v>78</v>
      </c>
    </row>
    <row r="38" spans="1:9" x14ac:dyDescent="0.35">
      <c r="A38" s="12" t="s">
        <v>79</v>
      </c>
      <c r="B38" s="21">
        <v>20625</v>
      </c>
      <c r="C38" s="21">
        <v>51865</v>
      </c>
      <c r="D38" s="8">
        <v>2.5146666667000002</v>
      </c>
      <c r="E38" s="21">
        <f>B38-[1]Q2!$B38</f>
        <v>-1107</v>
      </c>
      <c r="F38" s="23">
        <f t="shared" si="0"/>
        <v>-5.3672727272727272</v>
      </c>
      <c r="G38" s="21">
        <f>C38-[1]Q2!$C38</f>
        <v>-3193</v>
      </c>
      <c r="H38" s="24">
        <f t="shared" si="1"/>
        <v>-6.1563674925286804</v>
      </c>
      <c r="I38" s="11" t="s">
        <v>80</v>
      </c>
    </row>
    <row r="39" spans="1:9" x14ac:dyDescent="0.35">
      <c r="A39" s="12" t="s">
        <v>81</v>
      </c>
      <c r="B39" s="21">
        <v>17156</v>
      </c>
      <c r="C39" s="21">
        <v>39967</v>
      </c>
      <c r="D39" s="8">
        <v>2.3296222896000001</v>
      </c>
      <c r="E39" s="21">
        <f>B39-[1]Q2!$B39</f>
        <v>-2875</v>
      </c>
      <c r="F39" s="23">
        <f t="shared" si="0"/>
        <v>-16.757985544415948</v>
      </c>
      <c r="G39" s="21">
        <f>C39-[1]Q2!$C39</f>
        <v>-10644</v>
      </c>
      <c r="H39" s="24">
        <f t="shared" si="1"/>
        <v>-26.631971376385515</v>
      </c>
      <c r="I39" s="11" t="s">
        <v>82</v>
      </c>
    </row>
    <row r="40" spans="1:9" x14ac:dyDescent="0.35">
      <c r="A40" s="12" t="s">
        <v>83</v>
      </c>
      <c r="B40" s="21">
        <v>42598</v>
      </c>
      <c r="C40" s="21">
        <v>83438</v>
      </c>
      <c r="D40" s="8">
        <v>1.9587304567999999</v>
      </c>
      <c r="E40" s="21">
        <f>B40-[1]Q2!$B40</f>
        <v>10929</v>
      </c>
      <c r="F40" s="23">
        <f t="shared" si="0"/>
        <v>25.656134090802386</v>
      </c>
      <c r="G40" s="21">
        <f>C40-[1]Q2!$C40</f>
        <v>16397</v>
      </c>
      <c r="H40" s="24">
        <f t="shared" si="1"/>
        <v>19.651717442891727</v>
      </c>
      <c r="I40" s="11" t="s">
        <v>84</v>
      </c>
    </row>
    <row r="41" spans="1:9" x14ac:dyDescent="0.35">
      <c r="A41" s="12" t="s">
        <v>85</v>
      </c>
      <c r="B41" s="21">
        <v>22378</v>
      </c>
      <c r="C41" s="21">
        <v>49196</v>
      </c>
      <c r="D41" s="8">
        <v>2.1984091518</v>
      </c>
      <c r="E41" s="21">
        <f>B41-[1]Q2!$B41</f>
        <v>-2402</v>
      </c>
      <c r="F41" s="23">
        <f t="shared" si="0"/>
        <v>-10.733756367861293</v>
      </c>
      <c r="G41" s="21">
        <f>C41-[1]Q2!$C41</f>
        <v>-6525</v>
      </c>
      <c r="H41" s="24">
        <f t="shared" si="1"/>
        <v>-13.263273436864786</v>
      </c>
      <c r="I41" s="11" t="s">
        <v>86</v>
      </c>
    </row>
    <row r="42" spans="1:9" x14ac:dyDescent="0.35">
      <c r="A42" s="12" t="s">
        <v>87</v>
      </c>
      <c r="B42" s="21">
        <v>21914</v>
      </c>
      <c r="C42" s="21">
        <v>57375</v>
      </c>
      <c r="D42" s="8">
        <v>2.6181892854000002</v>
      </c>
      <c r="E42" s="21">
        <f>B42-[1]Q2!$B42</f>
        <v>600</v>
      </c>
      <c r="F42" s="23">
        <f t="shared" si="0"/>
        <v>2.7379757232819202</v>
      </c>
      <c r="G42" s="21">
        <f>C42-[1]Q2!$C42</f>
        <v>2513</v>
      </c>
      <c r="H42" s="24">
        <f t="shared" si="1"/>
        <v>4.3799564270152507</v>
      </c>
      <c r="I42" s="11" t="s">
        <v>88</v>
      </c>
    </row>
    <row r="43" spans="1:9" x14ac:dyDescent="0.35">
      <c r="A43" s="12" t="s">
        <v>89</v>
      </c>
      <c r="B43" s="21">
        <v>154888</v>
      </c>
      <c r="C43" s="21">
        <v>388389</v>
      </c>
      <c r="D43" s="8">
        <v>2.5075473891</v>
      </c>
      <c r="E43" s="21">
        <f>B43-[1]Q2!$B43</f>
        <v>6925</v>
      </c>
      <c r="F43" s="23">
        <f t="shared" si="0"/>
        <v>4.4709725737306956</v>
      </c>
      <c r="G43" s="21">
        <f>C43-[1]Q2!$C43</f>
        <v>23132</v>
      </c>
      <c r="H43" s="24">
        <f t="shared" si="1"/>
        <v>5.9558844354500255</v>
      </c>
      <c r="I43" s="11" t="s">
        <v>89</v>
      </c>
    </row>
    <row r="44" spans="1:9" x14ac:dyDescent="0.35">
      <c r="A44" s="12" t="s">
        <v>90</v>
      </c>
      <c r="B44" s="21">
        <v>13847</v>
      </c>
      <c r="C44" s="21">
        <v>35854</v>
      </c>
      <c r="D44" s="8">
        <v>2.5892973207000001</v>
      </c>
      <c r="E44" s="21">
        <f>B44-[1]Q2!$B44</f>
        <v>-477</v>
      </c>
      <c r="F44" s="23">
        <f t="shared" si="0"/>
        <v>-3.4447894850870222</v>
      </c>
      <c r="G44" s="21">
        <f>C44-[1]Q2!$C44</f>
        <v>-1372</v>
      </c>
      <c r="H44" s="24">
        <f t="shared" si="1"/>
        <v>-3.826630222569309</v>
      </c>
      <c r="I44" s="11" t="s">
        <v>91</v>
      </c>
    </row>
    <row r="45" spans="1:9" x14ac:dyDescent="0.35">
      <c r="A45" s="12" t="s">
        <v>92</v>
      </c>
      <c r="B45" s="21">
        <v>10792</v>
      </c>
      <c r="C45" s="21">
        <v>24692</v>
      </c>
      <c r="D45" s="8">
        <v>2.2879911045000001</v>
      </c>
      <c r="E45" s="21">
        <f>B45-[1]Q2!$B45</f>
        <v>268</v>
      </c>
      <c r="F45" s="23">
        <f t="shared" si="0"/>
        <v>2.4833209785025945</v>
      </c>
      <c r="G45" s="21">
        <f>C45-[1]Q2!$C45</f>
        <v>335</v>
      </c>
      <c r="H45" s="24">
        <f t="shared" si="1"/>
        <v>1.3567147254171392</v>
      </c>
      <c r="I45" s="11" t="s">
        <v>93</v>
      </c>
    </row>
    <row r="46" spans="1:9" x14ac:dyDescent="0.35">
      <c r="A46" s="12" t="s">
        <v>94</v>
      </c>
      <c r="B46" s="21">
        <v>23836</v>
      </c>
      <c r="C46" s="21">
        <v>55488</v>
      </c>
      <c r="D46" s="8">
        <v>2.3279073669999999</v>
      </c>
      <c r="E46" s="21">
        <f>B46-[1]Q2!$B46</f>
        <v>-1263</v>
      </c>
      <c r="F46" s="23">
        <f t="shared" si="0"/>
        <v>-5.2987078368853835</v>
      </c>
      <c r="G46" s="21">
        <f>C46-[1]Q2!$C46</f>
        <v>-2125</v>
      </c>
      <c r="H46" s="24">
        <f t="shared" si="1"/>
        <v>-3.8296568627450984</v>
      </c>
      <c r="I46" s="11" t="s">
        <v>95</v>
      </c>
    </row>
    <row r="47" spans="1:9" x14ac:dyDescent="0.35">
      <c r="A47" s="12" t="s">
        <v>96</v>
      </c>
      <c r="B47" s="21">
        <v>90000</v>
      </c>
      <c r="C47" s="21">
        <v>154072</v>
      </c>
      <c r="D47" s="8">
        <v>1.7119111111</v>
      </c>
      <c r="E47" s="21">
        <f>B47-[1]Q2!$B47</f>
        <v>-1596</v>
      </c>
      <c r="F47" s="23">
        <f t="shared" si="0"/>
        <v>-1.7733333333333334</v>
      </c>
      <c r="G47" s="21">
        <f>C47-[1]Q2!$C47</f>
        <v>-579</v>
      </c>
      <c r="H47" s="24">
        <f t="shared" si="1"/>
        <v>-0.3757983280544161</v>
      </c>
      <c r="I47" s="11" t="s">
        <v>97</v>
      </c>
    </row>
    <row r="48" spans="1:9" x14ac:dyDescent="0.35">
      <c r="A48" s="12" t="s">
        <v>98</v>
      </c>
      <c r="B48" s="21">
        <v>31358</v>
      </c>
      <c r="C48" s="21">
        <v>73281</v>
      </c>
      <c r="D48" s="8">
        <v>2.3369156196</v>
      </c>
      <c r="E48" s="21">
        <f>B48-[1]Q2!$B48</f>
        <v>1437</v>
      </c>
      <c r="F48" s="23">
        <f t="shared" si="0"/>
        <v>4.5825626634351684</v>
      </c>
      <c r="G48" s="21">
        <f>C48-[1]Q2!$C48</f>
        <v>2685</v>
      </c>
      <c r="H48" s="24">
        <f t="shared" si="1"/>
        <v>3.6639783845744462</v>
      </c>
      <c r="I48" s="11" t="s">
        <v>99</v>
      </c>
    </row>
    <row r="49" spans="1:9" x14ac:dyDescent="0.35">
      <c r="A49" s="12" t="s">
        <v>100</v>
      </c>
      <c r="B49" s="21">
        <v>30656</v>
      </c>
      <c r="C49" s="21">
        <v>102072</v>
      </c>
      <c r="D49" s="8">
        <v>3.3295929018999999</v>
      </c>
      <c r="E49" s="21">
        <f>B49-[1]Q2!$B49</f>
        <v>-1106</v>
      </c>
      <c r="F49" s="23">
        <f t="shared" si="0"/>
        <v>-3.6077766179540713</v>
      </c>
      <c r="G49" s="21">
        <f>C49-[1]Q2!$C49</f>
        <v>-1006</v>
      </c>
      <c r="H49" s="24">
        <f t="shared" si="1"/>
        <v>-0.98557880711654511</v>
      </c>
      <c r="I49" s="11" t="s">
        <v>101</v>
      </c>
    </row>
    <row r="50" spans="1:9" x14ac:dyDescent="0.35">
      <c r="A50" s="12" t="s">
        <v>102</v>
      </c>
      <c r="B50" s="21">
        <v>30094</v>
      </c>
      <c r="C50" s="21">
        <v>59383</v>
      </c>
      <c r="D50" s="8">
        <v>1.9732504818000001</v>
      </c>
      <c r="E50" s="21">
        <f>B50-[1]Q2!$B50</f>
        <v>8244</v>
      </c>
      <c r="F50" s="23">
        <f t="shared" si="0"/>
        <v>27.394164949823885</v>
      </c>
      <c r="G50" s="21">
        <f>C50-[1]Q2!$C50</f>
        <v>13789</v>
      </c>
      <c r="H50" s="24">
        <f t="shared" si="1"/>
        <v>23.22045029722311</v>
      </c>
      <c r="I50" s="11" t="s">
        <v>103</v>
      </c>
    </row>
    <row r="51" spans="1:9" x14ac:dyDescent="0.35">
      <c r="A51" s="12" t="s">
        <v>104</v>
      </c>
      <c r="B51" s="21">
        <v>75620</v>
      </c>
      <c r="C51" s="21">
        <v>120741</v>
      </c>
      <c r="D51" s="8">
        <v>1.5966807723000001</v>
      </c>
      <c r="E51" s="21">
        <f>B51-[1]Q2!$B51</f>
        <v>-7331</v>
      </c>
      <c r="F51" s="23">
        <f t="shared" si="0"/>
        <v>-9.694525257868289</v>
      </c>
      <c r="G51" s="21">
        <f>C51-[1]Q2!$C51</f>
        <v>-11605</v>
      </c>
      <c r="H51" s="24">
        <f t="shared" si="1"/>
        <v>-9.6114824293322076</v>
      </c>
      <c r="I51" s="11" t="s">
        <v>105</v>
      </c>
    </row>
    <row r="52" spans="1:9" x14ac:dyDescent="0.35">
      <c r="A52" s="14" t="s">
        <v>106</v>
      </c>
      <c r="B52" s="21">
        <v>20444</v>
      </c>
      <c r="C52" s="21">
        <v>42487</v>
      </c>
      <c r="D52" s="8">
        <v>2.0782136568</v>
      </c>
      <c r="E52" s="21">
        <f>B52-[1]Q2!$B52</f>
        <v>259</v>
      </c>
      <c r="F52" s="23">
        <f t="shared" si="0"/>
        <v>1.2668753668558013</v>
      </c>
      <c r="G52" s="21">
        <f>C52-[1]Q2!$C52</f>
        <v>-548</v>
      </c>
      <c r="H52" s="24">
        <f t="shared" si="1"/>
        <v>-1.2898062936898345</v>
      </c>
      <c r="I52" s="11" t="s">
        <v>106</v>
      </c>
    </row>
    <row r="53" spans="1:9" x14ac:dyDescent="0.35">
      <c r="A53" s="14" t="s">
        <v>107</v>
      </c>
      <c r="B53" s="21">
        <v>4101</v>
      </c>
      <c r="C53" s="21">
        <v>9777</v>
      </c>
      <c r="D53" s="8">
        <v>2.3840526701</v>
      </c>
      <c r="E53" s="21">
        <f>B53-[1]Q2!$B53</f>
        <v>1347</v>
      </c>
      <c r="F53" s="23">
        <f t="shared" si="0"/>
        <v>32.845647403072419</v>
      </c>
      <c r="G53" s="21">
        <f>C53-[1]Q2!$C53</f>
        <v>3188</v>
      </c>
      <c r="H53" s="24">
        <f t="shared" si="1"/>
        <v>32.607139204254878</v>
      </c>
      <c r="I53" s="11" t="s">
        <v>108</v>
      </c>
    </row>
    <row r="54" spans="1:9" x14ac:dyDescent="0.35">
      <c r="A54" s="11" t="s">
        <v>109</v>
      </c>
      <c r="B54" s="21">
        <v>5294</v>
      </c>
      <c r="C54" s="21">
        <v>12216</v>
      </c>
      <c r="D54" s="8">
        <v>2.3075179447999998</v>
      </c>
      <c r="E54" s="21">
        <f>B54-[1]Q2!$B54</f>
        <v>235</v>
      </c>
      <c r="F54" s="23">
        <f t="shared" si="0"/>
        <v>4.4389875330562898</v>
      </c>
      <c r="G54" s="21">
        <f>C54-[1]Q2!$C54</f>
        <v>1057</v>
      </c>
      <c r="H54" s="24">
        <f t="shared" si="1"/>
        <v>8.6525867714472824</v>
      </c>
      <c r="I54" s="11" t="s">
        <v>110</v>
      </c>
    </row>
    <row r="55" spans="1:9" x14ac:dyDescent="0.35">
      <c r="A55" s="15" t="s">
        <v>111</v>
      </c>
      <c r="B55" s="21">
        <v>58591</v>
      </c>
      <c r="C55" s="21">
        <v>121944</v>
      </c>
      <c r="D55" s="8">
        <v>2.0812752811999999</v>
      </c>
      <c r="E55" s="21">
        <f>B55-[1]Q2!$B55</f>
        <v>9649</v>
      </c>
      <c r="F55" s="23">
        <f t="shared" si="0"/>
        <v>16.46839958355379</v>
      </c>
      <c r="G55" s="21">
        <f>C55-[1]Q2!$C55</f>
        <v>16037</v>
      </c>
      <c r="H55" s="24">
        <f t="shared" si="1"/>
        <v>13.151118546217935</v>
      </c>
      <c r="I55" s="16" t="s">
        <v>112</v>
      </c>
    </row>
    <row r="56" spans="1:9" x14ac:dyDescent="0.35">
      <c r="A56" s="15" t="s">
        <v>113</v>
      </c>
      <c r="B56" s="21">
        <v>2590</v>
      </c>
      <c r="C56" s="21">
        <v>6550</v>
      </c>
      <c r="D56" s="8">
        <v>2.5289575289999999</v>
      </c>
      <c r="E56" s="21">
        <f>B56-[1]Q2!$B56</f>
        <v>-381</v>
      </c>
      <c r="F56" s="23">
        <f t="shared" si="0"/>
        <v>-14.710424710424711</v>
      </c>
      <c r="G56" s="21">
        <f>C56-[1]Q2!$C56</f>
        <v>-815</v>
      </c>
      <c r="H56" s="24">
        <f t="shared" si="1"/>
        <v>-12.442748091603054</v>
      </c>
      <c r="I56" s="16" t="s">
        <v>114</v>
      </c>
    </row>
    <row r="57" spans="1:9" x14ac:dyDescent="0.35">
      <c r="A57" s="12" t="s">
        <v>115</v>
      </c>
      <c r="B57" s="21">
        <v>6472</v>
      </c>
      <c r="C57" s="21">
        <v>15920</v>
      </c>
      <c r="D57" s="8">
        <v>2.4598269467999998</v>
      </c>
      <c r="E57" s="21">
        <f>B57-[1]Q2!$B57</f>
        <v>589</v>
      </c>
      <c r="F57" s="23">
        <f t="shared" si="0"/>
        <v>9.1007416563658836</v>
      </c>
      <c r="G57" s="21">
        <f>C57-[1]Q2!$C57</f>
        <v>1225</v>
      </c>
      <c r="H57" s="24">
        <f t="shared" si="1"/>
        <v>7.6947236180904515</v>
      </c>
      <c r="I57" s="11" t="s">
        <v>116</v>
      </c>
    </row>
    <row r="58" spans="1:9" x14ac:dyDescent="0.35">
      <c r="A58" s="12" t="s">
        <v>117</v>
      </c>
      <c r="B58" s="21">
        <v>18392</v>
      </c>
      <c r="C58" s="21">
        <v>46335</v>
      </c>
      <c r="D58" s="8">
        <v>2.5193018704000001</v>
      </c>
      <c r="E58" s="21">
        <f>B58-[1]Q2!$B58</f>
        <v>53</v>
      </c>
      <c r="F58" s="23">
        <f t="shared" si="0"/>
        <v>0.28816876903001304</v>
      </c>
      <c r="G58" s="21">
        <f>C58-[1]Q2!$C58</f>
        <v>830</v>
      </c>
      <c r="H58" s="24">
        <f t="shared" si="1"/>
        <v>1.7913024711341319</v>
      </c>
      <c r="I58" s="11" t="s">
        <v>118</v>
      </c>
    </row>
    <row r="59" spans="1:9" x14ac:dyDescent="0.35">
      <c r="A59" s="12" t="s">
        <v>119</v>
      </c>
      <c r="B59" s="21">
        <v>3332</v>
      </c>
      <c r="C59" s="21">
        <v>8169</v>
      </c>
      <c r="D59" s="8">
        <v>2.4516806723000002</v>
      </c>
      <c r="E59" s="21">
        <f>B59-[1]Q2!$B59</f>
        <v>163</v>
      </c>
      <c r="F59" s="23">
        <f t="shared" si="0"/>
        <v>4.891956782713085</v>
      </c>
      <c r="G59" s="21">
        <f>C59-[1]Q2!$C59</f>
        <v>598</v>
      </c>
      <c r="H59" s="24">
        <f t="shared" si="1"/>
        <v>7.3203574488921532</v>
      </c>
      <c r="I59" s="11" t="s">
        <v>120</v>
      </c>
    </row>
    <row r="60" spans="1:9" ht="15" thickBot="1" x14ac:dyDescent="0.4">
      <c r="A60" s="12" t="s">
        <v>121</v>
      </c>
      <c r="B60" s="25">
        <v>1574</v>
      </c>
      <c r="C60" s="25">
        <v>3095</v>
      </c>
      <c r="D60" s="26">
        <v>1.9663278272</v>
      </c>
      <c r="E60" s="21">
        <f>B60-[1]Q2!$B60</f>
        <v>216</v>
      </c>
      <c r="F60" s="23">
        <f t="shared" si="0"/>
        <v>13.722998729351971</v>
      </c>
      <c r="G60" s="21">
        <f>C60-[1]Q2!$C60</f>
        <v>436</v>
      </c>
      <c r="H60" s="24">
        <f t="shared" si="1"/>
        <v>14.08723747980614</v>
      </c>
      <c r="I60" s="11" t="s">
        <v>122</v>
      </c>
    </row>
    <row r="62" spans="1:9" x14ac:dyDescent="0.35">
      <c r="A62" s="18" t="s">
        <v>123</v>
      </c>
    </row>
    <row r="63" spans="1:9" x14ac:dyDescent="0.35">
      <c r="A63" s="17" t="s">
        <v>124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7B18B-8EE4-4D7B-AD06-1EBAE26FEB35}">
  <dimension ref="A1:I63"/>
  <sheetViews>
    <sheetView zoomScale="110" zoomScaleNormal="110" workbookViewId="0">
      <selection activeCell="G2" sqref="G2"/>
    </sheetView>
  </sheetViews>
  <sheetFormatPr defaultRowHeight="14.5" x14ac:dyDescent="0.35"/>
  <cols>
    <col min="1" max="1" width="25.1796875" customWidth="1"/>
    <col min="2" max="2" width="14.26953125" customWidth="1"/>
    <col min="3" max="3" width="15.7265625" customWidth="1"/>
    <col min="4" max="5" width="13.81640625" customWidth="1"/>
    <col min="6" max="6" width="14.54296875" customWidth="1"/>
    <col min="7" max="7" width="14.81640625" customWidth="1"/>
    <col min="8" max="8" width="13.1796875" customWidth="1"/>
    <col min="9" max="9" width="22.81640625" customWidth="1"/>
  </cols>
  <sheetData>
    <row r="1" spans="1:9" ht="78" x14ac:dyDescent="0.35">
      <c r="A1" s="19" t="s">
        <v>0</v>
      </c>
      <c r="B1" s="19" t="s">
        <v>131</v>
      </c>
      <c r="C1" s="19" t="s">
        <v>132</v>
      </c>
      <c r="D1" s="20" t="s">
        <v>3</v>
      </c>
      <c r="E1" s="20" t="s">
        <v>133</v>
      </c>
      <c r="F1" s="20" t="s">
        <v>134</v>
      </c>
      <c r="G1" s="20" t="s">
        <v>135</v>
      </c>
      <c r="H1" s="20" t="s">
        <v>136</v>
      </c>
      <c r="I1" s="19" t="s">
        <v>0</v>
      </c>
    </row>
    <row r="2" spans="1:9" x14ac:dyDescent="0.35">
      <c r="A2" s="1" t="s">
        <v>8</v>
      </c>
      <c r="B2" s="28">
        <v>447364</v>
      </c>
      <c r="C2" s="28">
        <v>1029828</v>
      </c>
      <c r="D2" s="3">
        <v>2.3019912197000001</v>
      </c>
      <c r="E2" s="6">
        <f>B2-[1]Leden!$B2</f>
        <v>961</v>
      </c>
      <c r="F2" s="22">
        <f>($E2/$B2)*100</f>
        <v>0.21481388757253603</v>
      </c>
      <c r="G2" s="4">
        <f>C2-[1]Leden!$C2</f>
        <v>-16679</v>
      </c>
      <c r="H2" s="3">
        <f>($G2/$C2)*100</f>
        <v>-1.6195908442963289</v>
      </c>
      <c r="I2" s="1" t="s">
        <v>9</v>
      </c>
    </row>
    <row r="3" spans="1:9" x14ac:dyDescent="0.35">
      <c r="A3" s="5" t="s">
        <v>10</v>
      </c>
      <c r="B3" s="29">
        <v>88627</v>
      </c>
      <c r="C3" s="29">
        <v>144343</v>
      </c>
      <c r="D3" s="22">
        <v>1.6286571811999999</v>
      </c>
      <c r="E3" s="6">
        <f>B3-[1]Leden!$B3</f>
        <v>7239</v>
      </c>
      <c r="F3" s="22">
        <f t="shared" ref="F3:F60" si="0">($E3/$B3)*100</f>
        <v>8.1679397926139892</v>
      </c>
      <c r="G3" s="4">
        <f>C3-[1]Leden!$C3</f>
        <v>12792</v>
      </c>
      <c r="H3" s="3">
        <f t="shared" ref="H3:H60" si="1">($G3/$C3)*100</f>
        <v>8.8622240080918377</v>
      </c>
      <c r="I3" s="5" t="s">
        <v>11</v>
      </c>
    </row>
    <row r="4" spans="1:9" x14ac:dyDescent="0.35">
      <c r="A4" s="5" t="s">
        <v>12</v>
      </c>
      <c r="B4" s="29">
        <v>358737</v>
      </c>
      <c r="C4" s="29">
        <v>885485</v>
      </c>
      <c r="D4" s="22">
        <v>2.4683403161999999</v>
      </c>
      <c r="E4" s="6">
        <f>B4-[1]Leden!$B4</f>
        <v>-6278</v>
      </c>
      <c r="F4" s="22">
        <f t="shared" si="0"/>
        <v>-1.7500285724639499</v>
      </c>
      <c r="G4" s="4">
        <f>C4-[1]Leden!$C4</f>
        <v>-29471</v>
      </c>
      <c r="H4" s="3">
        <f t="shared" si="1"/>
        <v>-3.3282325505231594</v>
      </c>
      <c r="I4" s="5" t="s">
        <v>13</v>
      </c>
    </row>
    <row r="5" spans="1:9" x14ac:dyDescent="0.35">
      <c r="A5" s="7" t="s">
        <v>14</v>
      </c>
      <c r="B5" s="21"/>
      <c r="C5" s="21"/>
      <c r="D5" s="8"/>
      <c r="E5" s="21"/>
      <c r="F5" s="21"/>
      <c r="G5" s="21"/>
      <c r="H5" s="24"/>
      <c r="I5" s="7" t="s">
        <v>15</v>
      </c>
    </row>
    <row r="6" spans="1:9" x14ac:dyDescent="0.35">
      <c r="A6" s="11" t="s">
        <v>16</v>
      </c>
      <c r="B6" s="21">
        <v>4332</v>
      </c>
      <c r="C6" s="21">
        <v>9918</v>
      </c>
      <c r="D6" s="8">
        <v>2.2894736841999999</v>
      </c>
      <c r="E6" s="21">
        <f>B6-[1]Leden!$B6</f>
        <v>-704</v>
      </c>
      <c r="F6" s="23">
        <f t="shared" si="0"/>
        <v>-16.251154201292707</v>
      </c>
      <c r="G6" s="21">
        <f>C6-[1]Leden!$C6</f>
        <v>-1235</v>
      </c>
      <c r="H6" s="24">
        <f t="shared" si="1"/>
        <v>-12.452107279693486</v>
      </c>
      <c r="I6" s="11" t="s">
        <v>17</v>
      </c>
    </row>
    <row r="7" spans="1:9" x14ac:dyDescent="0.35">
      <c r="A7" s="12" t="s">
        <v>18</v>
      </c>
      <c r="B7" s="21">
        <v>1159</v>
      </c>
      <c r="C7" s="21">
        <v>2704</v>
      </c>
      <c r="D7" s="8">
        <v>2.3330457291000002</v>
      </c>
      <c r="E7" s="21">
        <f>B7-[1]Leden!$B7</f>
        <v>93</v>
      </c>
      <c r="F7" s="23">
        <f t="shared" si="0"/>
        <v>8.0241587575496105</v>
      </c>
      <c r="G7" s="21">
        <f>C7-[1]Leden!$C7</f>
        <v>13</v>
      </c>
      <c r="H7" s="24">
        <f t="shared" si="1"/>
        <v>0.48076923076923078</v>
      </c>
      <c r="I7" s="11" t="s">
        <v>19</v>
      </c>
    </row>
    <row r="8" spans="1:9" x14ac:dyDescent="0.35">
      <c r="A8" s="12" t="s">
        <v>20</v>
      </c>
      <c r="B8" s="21">
        <v>2248</v>
      </c>
      <c r="C8" s="21">
        <v>4902</v>
      </c>
      <c r="D8" s="8">
        <v>2.1806049822000002</v>
      </c>
      <c r="E8" s="21">
        <f>B8-[1]Leden!$B8</f>
        <v>291</v>
      </c>
      <c r="F8" s="23">
        <f t="shared" si="0"/>
        <v>12.944839857651246</v>
      </c>
      <c r="G8" s="21">
        <f>C8-[1]Leden!$C8</f>
        <v>535</v>
      </c>
      <c r="H8" s="24">
        <f t="shared" si="1"/>
        <v>10.91391268869849</v>
      </c>
      <c r="I8" s="11" t="s">
        <v>21</v>
      </c>
    </row>
    <row r="9" spans="1:9" x14ac:dyDescent="0.35">
      <c r="A9" s="12" t="s">
        <v>22</v>
      </c>
      <c r="B9" s="21">
        <v>367</v>
      </c>
      <c r="C9" s="21">
        <v>695</v>
      </c>
      <c r="D9" s="8">
        <v>1.8937329700000001</v>
      </c>
      <c r="E9" s="21">
        <f>B9-[1]Leden!$B9</f>
        <v>18</v>
      </c>
      <c r="F9" s="23">
        <f t="shared" si="0"/>
        <v>4.9046321525885563</v>
      </c>
      <c r="G9" s="21">
        <f>C9-[1]Leden!$C9</f>
        <v>-15</v>
      </c>
      <c r="H9" s="24">
        <f t="shared" si="1"/>
        <v>-2.1582733812949639</v>
      </c>
      <c r="I9" s="11" t="s">
        <v>23</v>
      </c>
    </row>
    <row r="10" spans="1:9" x14ac:dyDescent="0.35">
      <c r="A10" s="12" t="s">
        <v>24</v>
      </c>
      <c r="B10" s="21">
        <v>2339</v>
      </c>
      <c r="C10" s="21">
        <v>5452</v>
      </c>
      <c r="D10" s="8">
        <v>2.3309106455999999</v>
      </c>
      <c r="E10" s="21">
        <f>B10-[1]Leden!$B10</f>
        <v>-309</v>
      </c>
      <c r="F10" s="23">
        <f t="shared" si="0"/>
        <v>-13.210773834972212</v>
      </c>
      <c r="G10" s="21">
        <f>C10-[1]Leden!$C10</f>
        <v>-1408</v>
      </c>
      <c r="H10" s="24">
        <f t="shared" si="1"/>
        <v>-25.825385179750548</v>
      </c>
      <c r="I10" s="11" t="s">
        <v>25</v>
      </c>
    </row>
    <row r="11" spans="1:9" x14ac:dyDescent="0.35">
      <c r="A11" s="12" t="s">
        <v>26</v>
      </c>
      <c r="B11" s="21">
        <v>16690</v>
      </c>
      <c r="C11" s="21">
        <v>43504</v>
      </c>
      <c r="D11" s="8">
        <v>2.6065907729000002</v>
      </c>
      <c r="E11" s="21">
        <f>B11-[1]Leden!$B11</f>
        <v>2405</v>
      </c>
      <c r="F11" s="23">
        <f t="shared" si="0"/>
        <v>14.409826243259438</v>
      </c>
      <c r="G11" s="21">
        <f>C11-[1]Leden!$C11</f>
        <v>7921</v>
      </c>
      <c r="H11" s="24">
        <f t="shared" si="1"/>
        <v>18.207521147480691</v>
      </c>
      <c r="I11" s="11" t="s">
        <v>27</v>
      </c>
    </row>
    <row r="12" spans="1:9" x14ac:dyDescent="0.35">
      <c r="A12" s="12" t="s">
        <v>28</v>
      </c>
      <c r="B12" s="21">
        <v>1985</v>
      </c>
      <c r="C12" s="21">
        <v>4733</v>
      </c>
      <c r="D12" s="8">
        <v>2.3843828715000002</v>
      </c>
      <c r="E12" s="21">
        <f>B12-[1]Leden!$B12</f>
        <v>-10</v>
      </c>
      <c r="F12" s="23">
        <f t="shared" si="0"/>
        <v>-0.50377833753148615</v>
      </c>
      <c r="G12" s="21">
        <f>C12-[1]Leden!$C12</f>
        <v>27</v>
      </c>
      <c r="H12" s="24">
        <f t="shared" si="1"/>
        <v>0.57046270864145365</v>
      </c>
      <c r="I12" s="11" t="s">
        <v>29</v>
      </c>
    </row>
    <row r="13" spans="1:9" x14ac:dyDescent="0.35">
      <c r="A13" s="12" t="s">
        <v>30</v>
      </c>
      <c r="B13" s="21">
        <v>3882</v>
      </c>
      <c r="C13" s="21">
        <v>10233</v>
      </c>
      <c r="D13" s="8">
        <v>2.6360123648</v>
      </c>
      <c r="E13" s="21">
        <f>B13-[1]Leden!$B13</f>
        <v>-57</v>
      </c>
      <c r="F13" s="23">
        <f t="shared" si="0"/>
        <v>-1.4683153013910355</v>
      </c>
      <c r="G13" s="21">
        <f>C13-[1]Leden!$C13</f>
        <v>-474</v>
      </c>
      <c r="H13" s="24">
        <f t="shared" si="1"/>
        <v>-4.6320727059513338</v>
      </c>
      <c r="I13" s="11" t="s">
        <v>31</v>
      </c>
    </row>
    <row r="14" spans="1:9" x14ac:dyDescent="0.35">
      <c r="A14" s="12" t="s">
        <v>32</v>
      </c>
      <c r="B14" s="21">
        <v>116</v>
      </c>
      <c r="C14" s="21">
        <v>221</v>
      </c>
      <c r="D14" s="8">
        <v>1.9051724137999999</v>
      </c>
      <c r="E14" s="21">
        <f>B14-[1]Leden!$B14</f>
        <v>-78</v>
      </c>
      <c r="F14" s="23">
        <f t="shared" si="0"/>
        <v>-67.241379310344826</v>
      </c>
      <c r="G14" s="21">
        <f>C14-[1]Leden!$C14</f>
        <v>-206</v>
      </c>
      <c r="H14" s="24">
        <f t="shared" si="1"/>
        <v>-93.212669683257914</v>
      </c>
      <c r="I14" s="11" t="s">
        <v>33</v>
      </c>
    </row>
    <row r="15" spans="1:9" x14ac:dyDescent="0.35">
      <c r="A15" s="12" t="s">
        <v>34</v>
      </c>
      <c r="B15" s="21">
        <v>22324</v>
      </c>
      <c r="C15" s="21">
        <v>62252</v>
      </c>
      <c r="D15" s="8">
        <v>2.7885683568999999</v>
      </c>
      <c r="E15" s="21">
        <f>B15-[1]Leden!$B15</f>
        <v>-1517</v>
      </c>
      <c r="F15" s="23">
        <f t="shared" si="0"/>
        <v>-6.7953771725497232</v>
      </c>
      <c r="G15" s="21">
        <f>C15-[1]Leden!$C15</f>
        <v>-6801</v>
      </c>
      <c r="H15" s="24">
        <f t="shared" si="1"/>
        <v>-10.924950202403135</v>
      </c>
      <c r="I15" s="11" t="s">
        <v>35</v>
      </c>
    </row>
    <row r="16" spans="1:9" x14ac:dyDescent="0.35">
      <c r="A16" s="12" t="s">
        <v>36</v>
      </c>
      <c r="B16" s="21">
        <v>498</v>
      </c>
      <c r="C16" s="21">
        <v>1152</v>
      </c>
      <c r="D16" s="8">
        <v>2.3132530120000001</v>
      </c>
      <c r="E16" s="21">
        <f>B16-[1]Leden!$B16</f>
        <v>251</v>
      </c>
      <c r="F16" s="23">
        <f t="shared" si="0"/>
        <v>50.401606425702816</v>
      </c>
      <c r="G16" s="21">
        <f>C16-[1]Leden!$C16</f>
        <v>513</v>
      </c>
      <c r="H16" s="24">
        <f t="shared" si="1"/>
        <v>44.53125</v>
      </c>
      <c r="I16" s="11" t="s">
        <v>37</v>
      </c>
    </row>
    <row r="17" spans="1:9" x14ac:dyDescent="0.35">
      <c r="A17" s="12" t="s">
        <v>38</v>
      </c>
      <c r="B17" s="21">
        <v>787</v>
      </c>
      <c r="C17" s="21">
        <v>1680</v>
      </c>
      <c r="D17" s="8">
        <v>2.1346886912</v>
      </c>
      <c r="E17" s="21">
        <f>B17-[1]Leden!$B17</f>
        <v>28</v>
      </c>
      <c r="F17" s="23">
        <f t="shared" si="0"/>
        <v>3.5578144853875475</v>
      </c>
      <c r="G17" s="21">
        <f>C17-[1]Leden!$C17</f>
        <v>-133</v>
      </c>
      <c r="H17" s="24">
        <f t="shared" si="1"/>
        <v>-7.9166666666666661</v>
      </c>
      <c r="I17" s="11" t="s">
        <v>39</v>
      </c>
    </row>
    <row r="18" spans="1:9" x14ac:dyDescent="0.35">
      <c r="A18" s="12" t="s">
        <v>40</v>
      </c>
      <c r="B18" s="21">
        <v>512</v>
      </c>
      <c r="C18" s="21">
        <v>1094</v>
      </c>
      <c r="D18" s="8">
        <v>2.13671875</v>
      </c>
      <c r="E18" s="21">
        <f>B18-[1]Leden!$B18</f>
        <v>76</v>
      </c>
      <c r="F18" s="23">
        <f t="shared" si="0"/>
        <v>14.84375</v>
      </c>
      <c r="G18" s="21">
        <f>C18-[1]Leden!$C18</f>
        <v>227</v>
      </c>
      <c r="H18" s="24">
        <f t="shared" si="1"/>
        <v>20.749542961608775</v>
      </c>
      <c r="I18" s="11" t="s">
        <v>41</v>
      </c>
    </row>
    <row r="19" spans="1:9" x14ac:dyDescent="0.35">
      <c r="A19" s="12" t="s">
        <v>42</v>
      </c>
      <c r="B19" s="21">
        <v>167</v>
      </c>
      <c r="C19" s="21">
        <v>366</v>
      </c>
      <c r="D19" s="8">
        <v>2.1916167665000001</v>
      </c>
      <c r="E19" s="21">
        <f>B19-[1]Leden!$B19</f>
        <v>37</v>
      </c>
      <c r="F19" s="23">
        <f t="shared" si="0"/>
        <v>22.155688622754489</v>
      </c>
      <c r="G19" s="21">
        <f>C19-[1]Leden!$C19</f>
        <v>125</v>
      </c>
      <c r="H19" s="24">
        <f t="shared" si="1"/>
        <v>34.15300546448087</v>
      </c>
      <c r="I19" s="11" t="s">
        <v>43</v>
      </c>
    </row>
    <row r="20" spans="1:9" x14ac:dyDescent="0.35">
      <c r="A20" s="12" t="s">
        <v>44</v>
      </c>
      <c r="B20" s="21">
        <v>53</v>
      </c>
      <c r="C20" s="21">
        <v>164</v>
      </c>
      <c r="D20" s="8">
        <v>3.0943396226000002</v>
      </c>
      <c r="E20" s="21">
        <f>B20-[1]Leden!$B20</f>
        <v>-132</v>
      </c>
      <c r="F20" s="23">
        <f t="shared" si="0"/>
        <v>-249.0566037735849</v>
      </c>
      <c r="G20" s="21">
        <f>C20-[1]Leden!$C20</f>
        <v>-242</v>
      </c>
      <c r="H20" s="24">
        <f t="shared" si="1"/>
        <v>-147.5609756097561</v>
      </c>
      <c r="I20" s="11" t="s">
        <v>45</v>
      </c>
    </row>
    <row r="21" spans="1:9" x14ac:dyDescent="0.35">
      <c r="A21" s="12" t="s">
        <v>46</v>
      </c>
      <c r="B21" s="21">
        <v>4052</v>
      </c>
      <c r="C21" s="21">
        <v>8040</v>
      </c>
      <c r="D21" s="8">
        <v>1.9842053307</v>
      </c>
      <c r="E21" s="21">
        <f>B21-[1]Leden!$B21</f>
        <v>-562</v>
      </c>
      <c r="F21" s="23">
        <f t="shared" si="0"/>
        <v>-13.86969397828233</v>
      </c>
      <c r="G21" s="21">
        <f>C21-[1]Leden!$C21</f>
        <v>-1597</v>
      </c>
      <c r="H21" s="24">
        <f t="shared" si="1"/>
        <v>-19.863184079601989</v>
      </c>
      <c r="I21" s="11" t="s">
        <v>47</v>
      </c>
    </row>
    <row r="22" spans="1:9" x14ac:dyDescent="0.35">
      <c r="A22" s="12" t="s">
        <v>48</v>
      </c>
      <c r="B22" s="21">
        <v>120</v>
      </c>
      <c r="C22" s="21">
        <v>355</v>
      </c>
      <c r="D22" s="8">
        <v>2.9583333333000001</v>
      </c>
      <c r="E22" s="21">
        <f>B22-[1]Leden!$B22</f>
        <v>16</v>
      </c>
      <c r="F22" s="23">
        <f t="shared" si="0"/>
        <v>13.333333333333334</v>
      </c>
      <c r="G22" s="21">
        <f>C22-[1]Leden!$C22</f>
        <v>14</v>
      </c>
      <c r="H22" s="24">
        <f t="shared" si="1"/>
        <v>3.943661971830986</v>
      </c>
      <c r="I22" s="11" t="s">
        <v>48</v>
      </c>
    </row>
    <row r="23" spans="1:9" x14ac:dyDescent="0.35">
      <c r="A23" s="12" t="s">
        <v>49</v>
      </c>
      <c r="B23" s="21">
        <v>38934</v>
      </c>
      <c r="C23" s="21">
        <v>84819</v>
      </c>
      <c r="D23" s="8">
        <v>2.1785329018000001</v>
      </c>
      <c r="E23" s="21">
        <f>B23-[1]Leden!$B23</f>
        <v>-1326</v>
      </c>
      <c r="F23" s="23">
        <f t="shared" si="0"/>
        <v>-3.4057635999383571</v>
      </c>
      <c r="G23" s="21">
        <f>C23-[1]Leden!$C23</f>
        <v>-3608</v>
      </c>
      <c r="H23" s="24">
        <f t="shared" si="1"/>
        <v>-4.2537638972400051</v>
      </c>
      <c r="I23" s="11" t="s">
        <v>50</v>
      </c>
    </row>
    <row r="24" spans="1:9" x14ac:dyDescent="0.35">
      <c r="A24" s="12" t="s">
        <v>51</v>
      </c>
      <c r="B24" s="21">
        <v>7993</v>
      </c>
      <c r="C24" s="21">
        <v>18534</v>
      </c>
      <c r="D24" s="8">
        <v>2.3187789315999998</v>
      </c>
      <c r="E24" s="21">
        <f>B24-[1]Leden!$B24</f>
        <v>-693</v>
      </c>
      <c r="F24" s="23">
        <f t="shared" si="0"/>
        <v>-8.670086325534843</v>
      </c>
      <c r="G24" s="21">
        <f>C24-[1]Leden!$C24</f>
        <v>-1485</v>
      </c>
      <c r="H24" s="24">
        <f t="shared" si="1"/>
        <v>-8.01230171576562</v>
      </c>
      <c r="I24" s="11" t="s">
        <v>52</v>
      </c>
    </row>
    <row r="25" spans="1:9" x14ac:dyDescent="0.35">
      <c r="A25" s="12" t="s">
        <v>53</v>
      </c>
      <c r="B25" s="21">
        <v>1989</v>
      </c>
      <c r="C25" s="21">
        <v>4874</v>
      </c>
      <c r="D25" s="8">
        <v>2.4504776269000001</v>
      </c>
      <c r="E25" s="21">
        <f>B25-[1]Leden!$B25</f>
        <v>-328</v>
      </c>
      <c r="F25" s="23">
        <f t="shared" si="0"/>
        <v>-16.490698843640018</v>
      </c>
      <c r="G25" s="21">
        <f>C25-[1]Leden!$C25</f>
        <v>-1056</v>
      </c>
      <c r="H25" s="24">
        <f t="shared" si="1"/>
        <v>-21.665982765695528</v>
      </c>
      <c r="I25" s="11" t="s">
        <v>54</v>
      </c>
    </row>
    <row r="26" spans="1:9" x14ac:dyDescent="0.35">
      <c r="A26" s="12" t="s">
        <v>55</v>
      </c>
      <c r="B26" s="21">
        <v>10292</v>
      </c>
      <c r="C26" s="21">
        <v>22277</v>
      </c>
      <c r="D26" s="8">
        <v>2.1644966965000001</v>
      </c>
      <c r="E26" s="21">
        <f>B26-[1]Leden!$B26</f>
        <v>-389</v>
      </c>
      <c r="F26" s="23">
        <f t="shared" si="0"/>
        <v>-3.7796346677030703</v>
      </c>
      <c r="G26" s="21">
        <f>C26-[1]Leden!$C26</f>
        <v>1048</v>
      </c>
      <c r="H26" s="24">
        <f t="shared" si="1"/>
        <v>4.7044036450150379</v>
      </c>
      <c r="I26" s="11" t="s">
        <v>56</v>
      </c>
    </row>
    <row r="27" spans="1:9" x14ac:dyDescent="0.35">
      <c r="A27" s="12" t="s">
        <v>57</v>
      </c>
      <c r="B27" s="21">
        <v>1619</v>
      </c>
      <c r="C27" s="21">
        <v>4106</v>
      </c>
      <c r="D27" s="8">
        <v>2.5361334157000002</v>
      </c>
      <c r="E27" s="21">
        <f>B27-[1]Leden!$B27</f>
        <v>-30</v>
      </c>
      <c r="F27" s="23">
        <f t="shared" si="0"/>
        <v>-1.8529956763434219</v>
      </c>
      <c r="G27" s="21">
        <f>C27-[1]Leden!$C27</f>
        <v>55</v>
      </c>
      <c r="H27" s="24">
        <f t="shared" si="1"/>
        <v>1.3395031660983925</v>
      </c>
      <c r="I27" s="11" t="s">
        <v>58</v>
      </c>
    </row>
    <row r="28" spans="1:9" x14ac:dyDescent="0.35">
      <c r="A28" s="12" t="s">
        <v>59</v>
      </c>
      <c r="B28" s="21">
        <v>5874</v>
      </c>
      <c r="C28" s="21">
        <v>11538</v>
      </c>
      <c r="D28" s="8">
        <v>1.9642492338999999</v>
      </c>
      <c r="E28" s="21">
        <f>B28-[1]Leden!$B28</f>
        <v>-608</v>
      </c>
      <c r="F28" s="23">
        <f t="shared" si="0"/>
        <v>-10.350697991147429</v>
      </c>
      <c r="G28" s="21">
        <f>C28-[1]Leden!$C28</f>
        <v>-872</v>
      </c>
      <c r="H28" s="24">
        <f t="shared" si="1"/>
        <v>-7.5576356387588834</v>
      </c>
      <c r="I28" s="11" t="s">
        <v>60</v>
      </c>
    </row>
    <row r="29" spans="1:9" x14ac:dyDescent="0.35">
      <c r="A29" s="12" t="s">
        <v>61</v>
      </c>
      <c r="B29" s="21">
        <v>3436</v>
      </c>
      <c r="C29" s="21">
        <v>8098</v>
      </c>
      <c r="D29" s="8">
        <v>2.3568102445000001</v>
      </c>
      <c r="E29" s="21">
        <f>B29-[1]Leden!$B29</f>
        <v>219</v>
      </c>
      <c r="F29" s="23">
        <f t="shared" si="0"/>
        <v>6.3736903376018628</v>
      </c>
      <c r="G29" s="21">
        <f>C29-[1]Leden!$C29</f>
        <v>819</v>
      </c>
      <c r="H29" s="24">
        <f t="shared" si="1"/>
        <v>10.113608298345271</v>
      </c>
      <c r="I29" s="11" t="s">
        <v>62</v>
      </c>
    </row>
    <row r="30" spans="1:9" x14ac:dyDescent="0.35">
      <c r="A30" s="12" t="s">
        <v>63</v>
      </c>
      <c r="B30" s="21">
        <v>41219</v>
      </c>
      <c r="C30" s="21">
        <v>147152</v>
      </c>
      <c r="D30" s="8">
        <v>3.5700041243</v>
      </c>
      <c r="E30" s="21">
        <f>B30-[1]Leden!$B30</f>
        <v>-5238</v>
      </c>
      <c r="F30" s="23">
        <f t="shared" si="0"/>
        <v>-12.707731871224434</v>
      </c>
      <c r="G30" s="21">
        <f>C30-[1]Leden!$C30</f>
        <v>-31800</v>
      </c>
      <c r="H30" s="24">
        <f t="shared" si="1"/>
        <v>-21.610307709035556</v>
      </c>
      <c r="I30" s="11" t="s">
        <v>64</v>
      </c>
    </row>
    <row r="31" spans="1:9" x14ac:dyDescent="0.35">
      <c r="A31" s="12" t="s">
        <v>65</v>
      </c>
      <c r="B31" s="21">
        <v>3249</v>
      </c>
      <c r="C31" s="21">
        <v>9338</v>
      </c>
      <c r="D31" s="8">
        <v>2.8741151123000002</v>
      </c>
      <c r="E31" s="21">
        <f>B31-[1]Leden!$B31</f>
        <v>370</v>
      </c>
      <c r="F31" s="23">
        <f t="shared" si="0"/>
        <v>11.388119421360418</v>
      </c>
      <c r="G31" s="21">
        <f>C31-[1]Leden!$C31</f>
        <v>800</v>
      </c>
      <c r="H31" s="24">
        <f t="shared" si="1"/>
        <v>8.5671449989291055</v>
      </c>
      <c r="I31" s="11" t="s">
        <v>66</v>
      </c>
    </row>
    <row r="32" spans="1:9" x14ac:dyDescent="0.35">
      <c r="A32" s="12" t="s">
        <v>67</v>
      </c>
      <c r="B32" s="21">
        <v>16903</v>
      </c>
      <c r="C32" s="21">
        <v>29542</v>
      </c>
      <c r="D32" s="8">
        <v>1.7477370881000001</v>
      </c>
      <c r="E32" s="21">
        <f>B32-[1]Leden!$B32</f>
        <v>-1046</v>
      </c>
      <c r="F32" s="23">
        <f t="shared" si="0"/>
        <v>-6.1882506064012306</v>
      </c>
      <c r="G32" s="21">
        <f>C32-[1]Leden!$C32</f>
        <v>-1968</v>
      </c>
      <c r="H32" s="24">
        <f t="shared" si="1"/>
        <v>-6.6617019836165454</v>
      </c>
      <c r="I32" s="11" t="s">
        <v>68</v>
      </c>
    </row>
    <row r="33" spans="1:9" x14ac:dyDescent="0.35">
      <c r="A33" s="12" t="s">
        <v>69</v>
      </c>
      <c r="B33" s="21">
        <v>789</v>
      </c>
      <c r="C33" s="21">
        <v>1717</v>
      </c>
      <c r="D33" s="8">
        <v>2.1761723701000002</v>
      </c>
      <c r="E33" s="21">
        <f>B33-[1]Leden!$B33</f>
        <v>-77</v>
      </c>
      <c r="F33" s="23">
        <f t="shared" si="0"/>
        <v>-9.7591888466413188</v>
      </c>
      <c r="G33" s="21">
        <f>C33-[1]Leden!$C33</f>
        <v>-180</v>
      </c>
      <c r="H33" s="24">
        <f t="shared" si="1"/>
        <v>-10.483401281304602</v>
      </c>
      <c r="I33" s="11" t="s">
        <v>70</v>
      </c>
    </row>
    <row r="34" spans="1:9" ht="17.25" customHeight="1" x14ac:dyDescent="0.35">
      <c r="A34" s="13" t="s">
        <v>71</v>
      </c>
      <c r="B34" s="21">
        <v>28575</v>
      </c>
      <c r="C34" s="21">
        <v>71750</v>
      </c>
      <c r="D34" s="8">
        <v>2.510936133</v>
      </c>
      <c r="E34" s="21">
        <f>B34-[1]Leden!$B34</f>
        <v>2594</v>
      </c>
      <c r="F34" s="23">
        <f t="shared" si="0"/>
        <v>9.0778652668416449</v>
      </c>
      <c r="G34" s="21">
        <f>C34-[1]Leden!$C34</f>
        <v>7036</v>
      </c>
      <c r="H34" s="24">
        <f t="shared" si="1"/>
        <v>9.8062717770034844</v>
      </c>
      <c r="I34" s="11" t="s">
        <v>72</v>
      </c>
    </row>
    <row r="35" spans="1:9" x14ac:dyDescent="0.35">
      <c r="A35" s="12" t="s">
        <v>73</v>
      </c>
      <c r="B35" s="21">
        <v>1630</v>
      </c>
      <c r="C35" s="21">
        <v>4191</v>
      </c>
      <c r="D35" s="8">
        <v>2.5711656442000002</v>
      </c>
      <c r="E35" s="21">
        <f>B35-[1]Leden!$B35</f>
        <v>-78</v>
      </c>
      <c r="F35" s="23">
        <f t="shared" si="0"/>
        <v>-4.7852760736196318</v>
      </c>
      <c r="G35" s="21">
        <f>C35-[1]Leden!$C35</f>
        <v>-267</v>
      </c>
      <c r="H35" s="24">
        <f t="shared" si="1"/>
        <v>-6.3707945597709381</v>
      </c>
      <c r="I35" s="11" t="s">
        <v>74</v>
      </c>
    </row>
    <row r="36" spans="1:9" x14ac:dyDescent="0.35">
      <c r="A36" s="12" t="s">
        <v>75</v>
      </c>
      <c r="B36" s="21">
        <v>11450</v>
      </c>
      <c r="C36" s="21">
        <v>30313</v>
      </c>
      <c r="D36" s="8">
        <v>2.6474235808</v>
      </c>
      <c r="E36" s="21">
        <f>B36-[1]Leden!$B36</f>
        <v>1478</v>
      </c>
      <c r="F36" s="23">
        <f t="shared" si="0"/>
        <v>12.90829694323144</v>
      </c>
      <c r="G36" s="21">
        <f>C36-[1]Leden!$C36</f>
        <v>3492</v>
      </c>
      <c r="H36" s="24">
        <f t="shared" si="1"/>
        <v>11.519809982515753</v>
      </c>
      <c r="I36" s="11" t="s">
        <v>76</v>
      </c>
    </row>
    <row r="37" spans="1:9" x14ac:dyDescent="0.35">
      <c r="A37" s="12" t="s">
        <v>77</v>
      </c>
      <c r="B37" s="21">
        <v>3511</v>
      </c>
      <c r="C37" s="21">
        <v>8888</v>
      </c>
      <c r="D37" s="8">
        <v>2.5314725149999999</v>
      </c>
      <c r="E37" s="21">
        <f>B37-[1]Leden!$B37</f>
        <v>47</v>
      </c>
      <c r="F37" s="23">
        <f t="shared" si="0"/>
        <v>1.3386499572771291</v>
      </c>
      <c r="G37" s="21">
        <f>C37-[1]Leden!$C37</f>
        <v>417</v>
      </c>
      <c r="H37" s="24">
        <f t="shared" si="1"/>
        <v>4.6917191719171925</v>
      </c>
      <c r="I37" s="11" t="s">
        <v>78</v>
      </c>
    </row>
    <row r="38" spans="1:9" x14ac:dyDescent="0.35">
      <c r="A38" s="12" t="s">
        <v>79</v>
      </c>
      <c r="B38" s="21">
        <v>2926</v>
      </c>
      <c r="C38" s="21">
        <v>7214</v>
      </c>
      <c r="D38" s="8">
        <v>2.4654818865000001</v>
      </c>
      <c r="E38" s="21">
        <f>B38-[1]Leden!$B38</f>
        <v>-904</v>
      </c>
      <c r="F38" s="23">
        <f t="shared" si="0"/>
        <v>-30.895420369104581</v>
      </c>
      <c r="G38" s="21">
        <f>C38-[1]Leden!$C38</f>
        <v>-1754</v>
      </c>
      <c r="H38" s="24">
        <f t="shared" si="1"/>
        <v>-24.313834211255891</v>
      </c>
      <c r="I38" s="11" t="s">
        <v>80</v>
      </c>
    </row>
    <row r="39" spans="1:9" x14ac:dyDescent="0.35">
      <c r="A39" s="12" t="s">
        <v>81</v>
      </c>
      <c r="B39" s="21">
        <v>5034</v>
      </c>
      <c r="C39" s="21">
        <v>14551</v>
      </c>
      <c r="D39" s="8">
        <v>2.8905442988000001</v>
      </c>
      <c r="E39" s="21">
        <f>B39-[1]Leden!$B39</f>
        <v>-960</v>
      </c>
      <c r="F39" s="23">
        <f t="shared" si="0"/>
        <v>-19.070321811680571</v>
      </c>
      <c r="G39" s="21">
        <f>C39-[1]Leden!$C39</f>
        <v>-2740</v>
      </c>
      <c r="H39" s="24">
        <f t="shared" si="1"/>
        <v>-18.830320940141572</v>
      </c>
      <c r="I39" s="11" t="s">
        <v>82</v>
      </c>
    </row>
    <row r="40" spans="1:9" x14ac:dyDescent="0.35">
      <c r="A40" s="12" t="s">
        <v>83</v>
      </c>
      <c r="B40" s="21">
        <v>9973</v>
      </c>
      <c r="C40" s="21">
        <v>21471</v>
      </c>
      <c r="D40" s="8">
        <v>2.1529128647000002</v>
      </c>
      <c r="E40" s="21">
        <f>B40-[1]Leden!$B40</f>
        <v>1249</v>
      </c>
      <c r="F40" s="23">
        <f t="shared" si="0"/>
        <v>12.523814298606236</v>
      </c>
      <c r="G40" s="21">
        <f>C40-[1]Leden!$C40</f>
        <v>1349</v>
      </c>
      <c r="H40" s="24">
        <f t="shared" si="1"/>
        <v>6.2828932047878538</v>
      </c>
      <c r="I40" s="11" t="s">
        <v>84</v>
      </c>
    </row>
    <row r="41" spans="1:9" x14ac:dyDescent="0.35">
      <c r="A41" s="12" t="s">
        <v>85</v>
      </c>
      <c r="B41" s="21">
        <v>4873</v>
      </c>
      <c r="C41" s="21">
        <v>11388</v>
      </c>
      <c r="D41" s="8">
        <v>2.3369587523000002</v>
      </c>
      <c r="E41" s="21">
        <f>B41-[1]Leden!$B41</f>
        <v>-343</v>
      </c>
      <c r="F41" s="23">
        <f t="shared" si="0"/>
        <v>-7.038785142622614</v>
      </c>
      <c r="G41" s="21">
        <f>C41-[1]Leden!$C41</f>
        <v>109</v>
      </c>
      <c r="H41" s="24">
        <f t="shared" si="1"/>
        <v>0.9571478749560941</v>
      </c>
      <c r="I41" s="11" t="s">
        <v>86</v>
      </c>
    </row>
    <row r="42" spans="1:9" x14ac:dyDescent="0.35">
      <c r="A42" s="12" t="s">
        <v>87</v>
      </c>
      <c r="B42" s="21">
        <v>1627</v>
      </c>
      <c r="C42" s="21">
        <v>3970</v>
      </c>
      <c r="D42" s="8">
        <v>2.4400737553999998</v>
      </c>
      <c r="E42" s="21">
        <f>B42-[1]Leden!$B42</f>
        <v>-94</v>
      </c>
      <c r="F42" s="23">
        <f t="shared" si="0"/>
        <v>-5.7775046097111247</v>
      </c>
      <c r="G42" s="21">
        <f>C42-[1]Leden!$C42</f>
        <v>8</v>
      </c>
      <c r="H42" s="24">
        <f t="shared" si="1"/>
        <v>0.20151133501259444</v>
      </c>
      <c r="I42" s="11" t="s">
        <v>88</v>
      </c>
    </row>
    <row r="43" spans="1:9" x14ac:dyDescent="0.35">
      <c r="A43" s="12" t="s">
        <v>89</v>
      </c>
      <c r="B43" s="21">
        <v>15229</v>
      </c>
      <c r="C43" s="21">
        <v>36988</v>
      </c>
      <c r="D43" s="8">
        <v>2.4287871822999998</v>
      </c>
      <c r="E43" s="21">
        <f>B43-[1]Leden!$B43</f>
        <v>1111</v>
      </c>
      <c r="F43" s="23">
        <f t="shared" si="0"/>
        <v>7.2952918773392872</v>
      </c>
      <c r="G43" s="21">
        <f>C43-[1]Leden!$C43</f>
        <v>5156</v>
      </c>
      <c r="H43" s="24">
        <f t="shared" si="1"/>
        <v>13.9396561046826</v>
      </c>
      <c r="I43" s="11" t="s">
        <v>89</v>
      </c>
    </row>
    <row r="44" spans="1:9" x14ac:dyDescent="0.35">
      <c r="A44" s="12" t="s">
        <v>90</v>
      </c>
      <c r="B44" s="21">
        <v>3678</v>
      </c>
      <c r="C44" s="21">
        <v>9465</v>
      </c>
      <c r="D44" s="8">
        <v>2.5734094616999998</v>
      </c>
      <c r="E44" s="21">
        <f>B44-[1]Leden!$B44</f>
        <v>-81</v>
      </c>
      <c r="F44" s="23">
        <f t="shared" si="0"/>
        <v>-2.2022838499184338</v>
      </c>
      <c r="G44" s="21">
        <f>C44-[1]Leden!$C44</f>
        <v>-469</v>
      </c>
      <c r="H44" s="24">
        <f t="shared" si="1"/>
        <v>-4.9550977284733229</v>
      </c>
      <c r="I44" s="11" t="s">
        <v>91</v>
      </c>
    </row>
    <row r="45" spans="1:9" x14ac:dyDescent="0.35">
      <c r="A45" s="12" t="s">
        <v>92</v>
      </c>
      <c r="B45" s="21">
        <v>1595</v>
      </c>
      <c r="C45" s="21">
        <v>3700</v>
      </c>
      <c r="D45" s="8">
        <v>2.3197492163</v>
      </c>
      <c r="E45" s="21">
        <f>B45-[1]Leden!$B45</f>
        <v>-292</v>
      </c>
      <c r="F45" s="23">
        <f t="shared" si="0"/>
        <v>-18.30721003134796</v>
      </c>
      <c r="G45" s="21">
        <f>C45-[1]Leden!$C45</f>
        <v>-107</v>
      </c>
      <c r="H45" s="24">
        <f t="shared" si="1"/>
        <v>-2.8918918918918917</v>
      </c>
      <c r="I45" s="11" t="s">
        <v>93</v>
      </c>
    </row>
    <row r="46" spans="1:9" x14ac:dyDescent="0.35">
      <c r="A46" s="12" t="s">
        <v>94</v>
      </c>
      <c r="B46" s="21">
        <v>4155</v>
      </c>
      <c r="C46" s="21">
        <v>9376</v>
      </c>
      <c r="D46" s="8">
        <v>2.2565583633999999</v>
      </c>
      <c r="E46" s="21">
        <f>B46-[1]Leden!$B46</f>
        <v>-1346</v>
      </c>
      <c r="F46" s="23">
        <f t="shared" si="0"/>
        <v>-32.394705174488571</v>
      </c>
      <c r="G46" s="21">
        <f>C46-[1]Leden!$C46</f>
        <v>-3197</v>
      </c>
      <c r="H46" s="24">
        <f t="shared" si="1"/>
        <v>-34.097696245733786</v>
      </c>
      <c r="I46" s="11" t="s">
        <v>95</v>
      </c>
    </row>
    <row r="47" spans="1:9" x14ac:dyDescent="0.35">
      <c r="A47" s="12" t="s">
        <v>96</v>
      </c>
      <c r="B47" s="21">
        <v>13159</v>
      </c>
      <c r="C47" s="21">
        <v>24067</v>
      </c>
      <c r="D47" s="8">
        <v>1.8289383692000001</v>
      </c>
      <c r="E47" s="21">
        <f>B47-[1]Leden!$B47</f>
        <v>1389</v>
      </c>
      <c r="F47" s="23">
        <f t="shared" si="0"/>
        <v>10.555513336879702</v>
      </c>
      <c r="G47" s="21">
        <f>C47-[1]Leden!$C47</f>
        <v>3763</v>
      </c>
      <c r="H47" s="24">
        <f t="shared" si="1"/>
        <v>15.635517513607844</v>
      </c>
      <c r="I47" s="11" t="s">
        <v>97</v>
      </c>
    </row>
    <row r="48" spans="1:9" x14ac:dyDescent="0.35">
      <c r="A48" s="12" t="s">
        <v>98</v>
      </c>
      <c r="B48" s="21">
        <v>2373</v>
      </c>
      <c r="C48" s="21">
        <v>5960</v>
      </c>
      <c r="D48" s="8">
        <v>2.5115887063</v>
      </c>
      <c r="E48" s="21">
        <f>B48-[1]Leden!$B48</f>
        <v>-165</v>
      </c>
      <c r="F48" s="23">
        <f t="shared" si="0"/>
        <v>-6.9532237673830597</v>
      </c>
      <c r="G48" s="21">
        <f>C48-[1]Leden!$C48</f>
        <v>143</v>
      </c>
      <c r="H48" s="24">
        <f t="shared" si="1"/>
        <v>2.3993288590604025</v>
      </c>
      <c r="I48" s="11" t="s">
        <v>99</v>
      </c>
    </row>
    <row r="49" spans="1:9" x14ac:dyDescent="0.35">
      <c r="A49" s="12" t="s">
        <v>100</v>
      </c>
      <c r="B49" s="21">
        <v>8179</v>
      </c>
      <c r="C49" s="21">
        <v>26708</v>
      </c>
      <c r="D49" s="8">
        <v>3.2654358723999999</v>
      </c>
      <c r="E49" s="21">
        <f>B49-[1]Leden!$B49</f>
        <v>-163</v>
      </c>
      <c r="F49" s="23">
        <f t="shared" si="0"/>
        <v>-1.9929086685413864</v>
      </c>
      <c r="G49" s="21">
        <f>C49-[1]Leden!$C49</f>
        <v>-437</v>
      </c>
      <c r="H49" s="24">
        <f t="shared" si="1"/>
        <v>-1.6362138685038192</v>
      </c>
      <c r="I49" s="11" t="s">
        <v>101</v>
      </c>
    </row>
    <row r="50" spans="1:9" x14ac:dyDescent="0.35">
      <c r="A50" s="12" t="s">
        <v>102</v>
      </c>
      <c r="B50" s="21">
        <v>4734</v>
      </c>
      <c r="C50" s="21">
        <v>8845</v>
      </c>
      <c r="D50" s="8">
        <v>1.8683988171000001</v>
      </c>
      <c r="E50" s="21">
        <f>B50-[1]Leden!$B50</f>
        <v>-359</v>
      </c>
      <c r="F50" s="23">
        <f t="shared" si="0"/>
        <v>-7.583438952260245</v>
      </c>
      <c r="G50" s="21">
        <f>C50-[1]Leden!$C50</f>
        <v>-1059</v>
      </c>
      <c r="H50" s="24">
        <f t="shared" si="1"/>
        <v>-11.972866026003391</v>
      </c>
      <c r="I50" s="11" t="s">
        <v>103</v>
      </c>
    </row>
    <row r="51" spans="1:9" x14ac:dyDescent="0.35">
      <c r="A51" s="12" t="s">
        <v>104</v>
      </c>
      <c r="B51" s="21">
        <v>18104</v>
      </c>
      <c r="C51" s="21">
        <v>32044</v>
      </c>
      <c r="D51" s="8">
        <v>1.7699955811000001</v>
      </c>
      <c r="E51" s="21">
        <f>B51-[1]Leden!$B51</f>
        <v>-2330</v>
      </c>
      <c r="F51" s="23">
        <f t="shared" si="0"/>
        <v>-12.870083959346001</v>
      </c>
      <c r="G51" s="21">
        <f>C51-[1]Leden!$C51</f>
        <v>-3746</v>
      </c>
      <c r="H51" s="24">
        <f t="shared" si="1"/>
        <v>-11.690176007989015</v>
      </c>
      <c r="I51" s="11" t="s">
        <v>105</v>
      </c>
    </row>
    <row r="52" spans="1:9" x14ac:dyDescent="0.35">
      <c r="A52" s="14" t="s">
        <v>106</v>
      </c>
      <c r="B52" s="21">
        <v>3791</v>
      </c>
      <c r="C52" s="21">
        <v>8697</v>
      </c>
      <c r="D52" s="8">
        <v>2.2941176471000002</v>
      </c>
      <c r="E52" s="21">
        <f>B52-[1]Leden!$B52</f>
        <v>901</v>
      </c>
      <c r="F52" s="23">
        <f t="shared" si="0"/>
        <v>23.766816143497756</v>
      </c>
      <c r="G52" s="21">
        <f>C52-[1]Leden!$C52</f>
        <v>1898</v>
      </c>
      <c r="H52" s="24">
        <f t="shared" si="1"/>
        <v>21.823617339312406</v>
      </c>
      <c r="I52" s="11" t="s">
        <v>106</v>
      </c>
    </row>
    <row r="53" spans="1:9" x14ac:dyDescent="0.35">
      <c r="A53" s="14" t="s">
        <v>107</v>
      </c>
      <c r="B53" s="21">
        <v>498</v>
      </c>
      <c r="C53" s="21">
        <v>1248</v>
      </c>
      <c r="D53" s="8">
        <v>2.5060240964</v>
      </c>
      <c r="E53" s="21">
        <f>B53-[1]Leden!$B53</f>
        <v>98</v>
      </c>
      <c r="F53" s="23">
        <f t="shared" si="0"/>
        <v>19.678714859437751</v>
      </c>
      <c r="G53" s="21">
        <f>C53-[1]Leden!$C53</f>
        <v>162</v>
      </c>
      <c r="H53" s="24">
        <f t="shared" si="1"/>
        <v>12.980769230769232</v>
      </c>
      <c r="I53" s="11" t="s">
        <v>108</v>
      </c>
    </row>
    <row r="54" spans="1:9" x14ac:dyDescent="0.35">
      <c r="A54" s="11" t="s">
        <v>109</v>
      </c>
      <c r="B54" s="21">
        <v>1957</v>
      </c>
      <c r="C54" s="21">
        <v>4265</v>
      </c>
      <c r="D54" s="8">
        <v>2.1793561574</v>
      </c>
      <c r="E54" s="21">
        <f>B54-[1]Leden!$B54</f>
        <v>940</v>
      </c>
      <c r="F54" s="23">
        <f t="shared" si="0"/>
        <v>48.032703117015842</v>
      </c>
      <c r="G54" s="21">
        <f>C54-[1]Leden!$C54</f>
        <v>1818</v>
      </c>
      <c r="H54" s="24">
        <f t="shared" si="1"/>
        <v>42.626025791324736</v>
      </c>
      <c r="I54" s="11" t="s">
        <v>110</v>
      </c>
    </row>
    <row r="55" spans="1:9" x14ac:dyDescent="0.35">
      <c r="A55" s="15" t="s">
        <v>111</v>
      </c>
      <c r="B55" s="21">
        <v>10159</v>
      </c>
      <c r="C55" s="21">
        <v>22377</v>
      </c>
      <c r="D55" s="8">
        <v>2.2026774289</v>
      </c>
      <c r="E55" s="21">
        <f>B55-[1]Leden!$B55</f>
        <v>577</v>
      </c>
      <c r="F55" s="23">
        <f t="shared" si="0"/>
        <v>5.6796928831577915</v>
      </c>
      <c r="G55" s="21">
        <f>C55-[1]Leden!$C55</f>
        <v>169</v>
      </c>
      <c r="H55" s="24">
        <f t="shared" si="1"/>
        <v>0.75523975510568886</v>
      </c>
      <c r="I55" s="16" t="s">
        <v>112</v>
      </c>
    </row>
    <row r="56" spans="1:9" x14ac:dyDescent="0.35">
      <c r="A56" s="15" t="s">
        <v>113</v>
      </c>
      <c r="B56" s="21">
        <v>593</v>
      </c>
      <c r="C56" s="21">
        <v>1385</v>
      </c>
      <c r="D56" s="8">
        <v>2.3355817874999998</v>
      </c>
      <c r="E56" s="21">
        <f>B56-[1]Leden!$B56</f>
        <v>97</v>
      </c>
      <c r="F56" s="23">
        <f t="shared" si="0"/>
        <v>16.357504215851602</v>
      </c>
      <c r="G56" s="21">
        <f>C56-[1]Leden!$C56</f>
        <v>116</v>
      </c>
      <c r="H56" s="24">
        <f t="shared" si="1"/>
        <v>8.3754512635379061</v>
      </c>
      <c r="I56" s="16" t="s">
        <v>114</v>
      </c>
    </row>
    <row r="57" spans="1:9" x14ac:dyDescent="0.35">
      <c r="A57" s="12" t="s">
        <v>115</v>
      </c>
      <c r="B57" s="21">
        <v>1680</v>
      </c>
      <c r="C57" s="21">
        <v>4369</v>
      </c>
      <c r="D57" s="8">
        <v>2.6005952380999999</v>
      </c>
      <c r="E57" s="21">
        <f>B57-[1]Leden!$B57</f>
        <v>-277</v>
      </c>
      <c r="F57" s="23">
        <f t="shared" si="0"/>
        <v>-16.488095238095237</v>
      </c>
      <c r="G57" s="21">
        <f>C57-[1]Leden!$C57</f>
        <v>-248</v>
      </c>
      <c r="H57" s="24">
        <f t="shared" si="1"/>
        <v>-5.6763561455710692</v>
      </c>
      <c r="I57" s="11" t="s">
        <v>116</v>
      </c>
    </row>
    <row r="58" spans="1:9" x14ac:dyDescent="0.35">
      <c r="A58" s="12" t="s">
        <v>117</v>
      </c>
      <c r="B58" s="21">
        <v>4563</v>
      </c>
      <c r="C58" s="21">
        <v>11236</v>
      </c>
      <c r="D58" s="8">
        <v>2.4624150777999998</v>
      </c>
      <c r="E58" s="21">
        <f>B58-[1]Leden!$B58</f>
        <v>36</v>
      </c>
      <c r="F58" s="23">
        <f t="shared" si="0"/>
        <v>0.78895463510848129</v>
      </c>
      <c r="G58" s="21">
        <f>C58-[1]Leden!$C58</f>
        <v>256</v>
      </c>
      <c r="H58" s="24">
        <f t="shared" si="1"/>
        <v>2.2783908864364544</v>
      </c>
      <c r="I58" s="11" t="s">
        <v>118</v>
      </c>
    </row>
    <row r="59" spans="1:9" x14ac:dyDescent="0.35">
      <c r="A59" s="12" t="s">
        <v>119</v>
      </c>
      <c r="B59" s="21">
        <v>469</v>
      </c>
      <c r="C59" s="21">
        <v>1019</v>
      </c>
      <c r="D59" s="8">
        <v>2.1727078890999998</v>
      </c>
      <c r="E59" s="21">
        <f>B59-[1]Leden!$B59</f>
        <v>-109</v>
      </c>
      <c r="F59" s="23">
        <f t="shared" si="0"/>
        <v>-23.240938166311302</v>
      </c>
      <c r="G59" s="21">
        <f>C59-[1]Leden!$C59</f>
        <v>-350</v>
      </c>
      <c r="H59" s="24">
        <f>($G59/$C59)*100</f>
        <v>-34.347399411187439</v>
      </c>
      <c r="I59" s="11" t="s">
        <v>120</v>
      </c>
    </row>
    <row r="60" spans="1:9" ht="15" thickBot="1" x14ac:dyDescent="0.4">
      <c r="A60" s="12" t="s">
        <v>121</v>
      </c>
      <c r="B60" s="25">
        <v>294</v>
      </c>
      <c r="C60" s="25">
        <v>540</v>
      </c>
      <c r="D60" s="26">
        <v>1.8367346939</v>
      </c>
      <c r="E60" s="21">
        <f>B60-[1]Leden!$B60</f>
        <v>6</v>
      </c>
      <c r="F60" s="23">
        <f t="shared" si="0"/>
        <v>2.0408163265306123</v>
      </c>
      <c r="G60" s="21">
        <f>C60-[1]Leden!$C60</f>
        <v>-6</v>
      </c>
      <c r="H60" s="24">
        <f t="shared" si="1"/>
        <v>-1.1111111111111112</v>
      </c>
      <c r="I60" s="11" t="s">
        <v>122</v>
      </c>
    </row>
    <row r="62" spans="1:9" x14ac:dyDescent="0.35">
      <c r="A62" s="18" t="s">
        <v>123</v>
      </c>
    </row>
    <row r="63" spans="1:9" x14ac:dyDescent="0.35">
      <c r="A63" s="17" t="s">
        <v>124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C4822-EC39-4940-B222-A76BE067ACAB}">
  <dimension ref="A1:I63"/>
  <sheetViews>
    <sheetView zoomScale="110" zoomScaleNormal="110" workbookViewId="0">
      <selection activeCell="G13" sqref="G13"/>
    </sheetView>
  </sheetViews>
  <sheetFormatPr defaultRowHeight="14.5" x14ac:dyDescent="0.35"/>
  <cols>
    <col min="1" max="1" width="26.54296875" customWidth="1"/>
    <col min="2" max="2" width="14.54296875" customWidth="1"/>
    <col min="3" max="3" width="13.1796875" customWidth="1"/>
    <col min="4" max="4" width="14" customWidth="1"/>
    <col min="5" max="5" width="14.54296875" customWidth="1"/>
    <col min="6" max="6" width="15.453125" customWidth="1"/>
    <col min="7" max="7" width="14.81640625" customWidth="1"/>
    <col min="8" max="8" width="15.26953125" customWidth="1"/>
    <col min="9" max="9" width="23" customWidth="1"/>
  </cols>
  <sheetData>
    <row r="1" spans="1:9" ht="65" x14ac:dyDescent="0.35">
      <c r="A1" s="19" t="s">
        <v>0</v>
      </c>
      <c r="B1" s="19" t="s">
        <v>137</v>
      </c>
      <c r="C1" s="19" t="s">
        <v>138</v>
      </c>
      <c r="D1" s="20" t="s">
        <v>3</v>
      </c>
      <c r="E1" s="20" t="s">
        <v>139</v>
      </c>
      <c r="F1" s="20" t="s">
        <v>140</v>
      </c>
      <c r="G1" s="20" t="s">
        <v>141</v>
      </c>
      <c r="H1" s="20" t="s">
        <v>142</v>
      </c>
      <c r="I1" s="19" t="s">
        <v>0</v>
      </c>
    </row>
    <row r="2" spans="1:9" x14ac:dyDescent="0.35">
      <c r="A2" s="1" t="s">
        <v>8</v>
      </c>
      <c r="B2" s="28">
        <v>461974</v>
      </c>
      <c r="C2" s="28">
        <v>1013329</v>
      </c>
      <c r="D2" s="3">
        <v>2.1934762561999999</v>
      </c>
      <c r="E2" s="6">
        <f>B2-[1]Únor!$B2</f>
        <v>14197</v>
      </c>
      <c r="F2" s="22">
        <f>($E2/$B2)*100</f>
        <v>3.0731166689034448</v>
      </c>
      <c r="G2" s="4">
        <f>C2-[1]Únor!$C2</f>
        <v>3214</v>
      </c>
      <c r="H2" s="3">
        <f>($G2/$C2)*100</f>
        <v>0.31717240896095933</v>
      </c>
      <c r="I2" s="1" t="s">
        <v>9</v>
      </c>
    </row>
    <row r="3" spans="1:9" x14ac:dyDescent="0.35">
      <c r="A3" s="5" t="s">
        <v>10</v>
      </c>
      <c r="B3" s="29">
        <v>87196</v>
      </c>
      <c r="C3" s="29">
        <v>143858</v>
      </c>
      <c r="D3" s="22">
        <v>1.6498233864</v>
      </c>
      <c r="E3" s="6">
        <f>B3-[1]Únor!$B3</f>
        <v>6296</v>
      </c>
      <c r="F3" s="22">
        <f t="shared" ref="F3:F60" si="0">($E3/$B3)*100</f>
        <v>7.2205147025092895</v>
      </c>
      <c r="G3" s="4">
        <f>C3-[1]Únor!$C3</f>
        <v>8558</v>
      </c>
      <c r="H3" s="3">
        <f t="shared" ref="H3:H60" si="1">($G3/$C3)*100</f>
        <v>5.9489218534944186</v>
      </c>
      <c r="I3" s="5" t="s">
        <v>11</v>
      </c>
    </row>
    <row r="4" spans="1:9" x14ac:dyDescent="0.35">
      <c r="A4" s="5" t="s">
        <v>12</v>
      </c>
      <c r="B4" s="29">
        <v>374778</v>
      </c>
      <c r="C4" s="29">
        <v>869471</v>
      </c>
      <c r="D4" s="22">
        <v>2.3199627512999998</v>
      </c>
      <c r="E4" s="6">
        <f>B4-[1]Únor!$B4</f>
        <v>7901</v>
      </c>
      <c r="F4" s="22">
        <f t="shared" si="0"/>
        <v>2.1081813767083446</v>
      </c>
      <c r="G4" s="4">
        <f>C4-[1]Únor!$C4</f>
        <v>-5344</v>
      </c>
      <c r="H4" s="3">
        <f t="shared" si="1"/>
        <v>-0.61462659479154569</v>
      </c>
      <c r="I4" s="5" t="s">
        <v>13</v>
      </c>
    </row>
    <row r="5" spans="1:9" x14ac:dyDescent="0.35">
      <c r="A5" s="7" t="s">
        <v>14</v>
      </c>
      <c r="B5" s="21"/>
      <c r="C5" s="21"/>
      <c r="D5" s="8"/>
      <c r="E5" s="21"/>
      <c r="F5" s="23"/>
      <c r="G5" s="23"/>
      <c r="H5" s="24"/>
      <c r="I5" s="7" t="s">
        <v>15</v>
      </c>
    </row>
    <row r="6" spans="1:9" x14ac:dyDescent="0.35">
      <c r="A6" s="11" t="s">
        <v>16</v>
      </c>
      <c r="B6" s="21">
        <v>5852</v>
      </c>
      <c r="C6" s="21">
        <v>13088</v>
      </c>
      <c r="D6" s="8">
        <v>2.2365003417999998</v>
      </c>
      <c r="E6" s="21">
        <f>B6-[1]Únor!$B6</f>
        <v>-943</v>
      </c>
      <c r="F6" s="23">
        <f t="shared" si="0"/>
        <v>-16.11414900888585</v>
      </c>
      <c r="G6" s="21">
        <f>C6-[1]Únor!$C6</f>
        <v>-3644</v>
      </c>
      <c r="H6" s="24">
        <f t="shared" si="1"/>
        <v>-27.842298288508559</v>
      </c>
      <c r="I6" s="11" t="s">
        <v>17</v>
      </c>
    </row>
    <row r="7" spans="1:9" x14ac:dyDescent="0.35">
      <c r="A7" s="12" t="s">
        <v>18</v>
      </c>
      <c r="B7" s="21">
        <v>1471</v>
      </c>
      <c r="C7" s="21">
        <v>3164</v>
      </c>
      <c r="D7" s="8">
        <v>2.1509177429999999</v>
      </c>
      <c r="E7" s="21">
        <f>B7-[1]Únor!$B7</f>
        <v>336</v>
      </c>
      <c r="F7" s="23">
        <f t="shared" si="0"/>
        <v>22.841604350781779</v>
      </c>
      <c r="G7" s="21">
        <f>C7-[1]Únor!$C7</f>
        <v>527</v>
      </c>
      <c r="H7" s="24">
        <f t="shared" si="1"/>
        <v>16.656131479140328</v>
      </c>
      <c r="I7" s="11" t="s">
        <v>19</v>
      </c>
    </row>
    <row r="8" spans="1:9" x14ac:dyDescent="0.35">
      <c r="A8" s="12" t="s">
        <v>20</v>
      </c>
      <c r="B8" s="21">
        <v>2880</v>
      </c>
      <c r="C8" s="21">
        <v>7211</v>
      </c>
      <c r="D8" s="8">
        <v>2.5038194443999999</v>
      </c>
      <c r="E8" s="21">
        <f>B8-[1]Únor!$B8</f>
        <v>-119</v>
      </c>
      <c r="F8" s="23">
        <f t="shared" si="0"/>
        <v>-4.1319444444444446</v>
      </c>
      <c r="G8" s="21">
        <f>C8-[1]Únor!$C8</f>
        <v>-627</v>
      </c>
      <c r="H8" s="24">
        <f t="shared" si="1"/>
        <v>-8.6950492303425317</v>
      </c>
      <c r="I8" s="11" t="s">
        <v>21</v>
      </c>
    </row>
    <row r="9" spans="1:9" x14ac:dyDescent="0.35">
      <c r="A9" s="12" t="s">
        <v>22</v>
      </c>
      <c r="B9" s="21">
        <v>357</v>
      </c>
      <c r="C9" s="21">
        <v>782</v>
      </c>
      <c r="D9" s="8">
        <v>2.1904761905000001</v>
      </c>
      <c r="E9" s="21">
        <f>B9-[1]Únor!$B9</f>
        <v>-14</v>
      </c>
      <c r="F9" s="23">
        <f t="shared" si="0"/>
        <v>-3.9215686274509802</v>
      </c>
      <c r="G9" s="21">
        <f>C9-[1]Únor!$C9</f>
        <v>-6</v>
      </c>
      <c r="H9" s="24">
        <f t="shared" si="1"/>
        <v>-0.76726342710997442</v>
      </c>
      <c r="I9" s="11" t="s">
        <v>23</v>
      </c>
    </row>
    <row r="10" spans="1:9" x14ac:dyDescent="0.35">
      <c r="A10" s="12" t="s">
        <v>24</v>
      </c>
      <c r="B10" s="21">
        <v>2319</v>
      </c>
      <c r="C10" s="21">
        <v>5978</v>
      </c>
      <c r="D10" s="8">
        <v>2.5778352737999999</v>
      </c>
      <c r="E10" s="21">
        <f>B10-[1]Únor!$B10</f>
        <v>-723</v>
      </c>
      <c r="F10" s="23">
        <f t="shared" si="0"/>
        <v>-31.177231565329883</v>
      </c>
      <c r="G10" s="21">
        <f>C10-[1]Únor!$C10</f>
        <v>-2111</v>
      </c>
      <c r="H10" s="24">
        <f t="shared" si="1"/>
        <v>-35.312813650050181</v>
      </c>
      <c r="I10" s="11" t="s">
        <v>25</v>
      </c>
    </row>
    <row r="11" spans="1:9" x14ac:dyDescent="0.35">
      <c r="A11" s="12" t="s">
        <v>26</v>
      </c>
      <c r="B11" s="21">
        <v>19429</v>
      </c>
      <c r="C11" s="21">
        <v>51751</v>
      </c>
      <c r="D11" s="8">
        <v>2.663595656</v>
      </c>
      <c r="E11" s="21">
        <f>B11-[1]Únor!$B11</f>
        <v>3749</v>
      </c>
      <c r="F11" s="23">
        <f t="shared" si="0"/>
        <v>19.295897884605488</v>
      </c>
      <c r="G11" s="21">
        <f>C11-[1]Únor!$C11</f>
        <v>12606</v>
      </c>
      <c r="H11" s="24">
        <f t="shared" si="1"/>
        <v>24.358949585515255</v>
      </c>
      <c r="I11" s="11" t="s">
        <v>27</v>
      </c>
    </row>
    <row r="12" spans="1:9" x14ac:dyDescent="0.35">
      <c r="A12" s="12" t="s">
        <v>28</v>
      </c>
      <c r="B12" s="21">
        <v>1978</v>
      </c>
      <c r="C12" s="21">
        <v>4051</v>
      </c>
      <c r="D12" s="8">
        <v>2.0480283114</v>
      </c>
      <c r="E12" s="21">
        <f>B12-[1]Únor!$B12</f>
        <v>375</v>
      </c>
      <c r="F12" s="23">
        <f t="shared" si="0"/>
        <v>18.958543983822043</v>
      </c>
      <c r="G12" s="21">
        <f>C12-[1]Únor!$C12</f>
        <v>496</v>
      </c>
      <c r="H12" s="24">
        <f t="shared" si="1"/>
        <v>12.243890397432732</v>
      </c>
      <c r="I12" s="11" t="s">
        <v>29</v>
      </c>
    </row>
    <row r="13" spans="1:9" x14ac:dyDescent="0.35">
      <c r="A13" s="12" t="s">
        <v>30</v>
      </c>
      <c r="B13" s="21">
        <v>4660</v>
      </c>
      <c r="C13" s="21">
        <v>12446</v>
      </c>
      <c r="D13" s="8">
        <v>2.6708154506000001</v>
      </c>
      <c r="E13" s="21">
        <f>B13-[1]Únor!$B13</f>
        <v>649</v>
      </c>
      <c r="F13" s="23">
        <f t="shared" si="0"/>
        <v>13.927038626609441</v>
      </c>
      <c r="G13" s="21">
        <f>C13-[1]Únor!$C13</f>
        <v>2149</v>
      </c>
      <c r="H13" s="24">
        <f t="shared" si="1"/>
        <v>17.266591676040495</v>
      </c>
      <c r="I13" s="11" t="s">
        <v>31</v>
      </c>
    </row>
    <row r="14" spans="1:9" x14ac:dyDescent="0.35">
      <c r="A14" s="12" t="s">
        <v>32</v>
      </c>
      <c r="B14" s="21">
        <v>125</v>
      </c>
      <c r="C14" s="21">
        <v>312</v>
      </c>
      <c r="D14" s="8">
        <v>2.496</v>
      </c>
      <c r="E14" s="21">
        <f>B14-[1]Únor!$B14</f>
        <v>-74</v>
      </c>
      <c r="F14" s="23">
        <f t="shared" si="0"/>
        <v>-59.199999999999996</v>
      </c>
      <c r="G14" s="21">
        <f>C14-[1]Únor!$C14</f>
        <v>-207</v>
      </c>
      <c r="H14" s="24">
        <f t="shared" si="1"/>
        <v>-66.34615384615384</v>
      </c>
      <c r="I14" s="11" t="s">
        <v>33</v>
      </c>
    </row>
    <row r="15" spans="1:9" x14ac:dyDescent="0.35">
      <c r="A15" s="12" t="s">
        <v>34</v>
      </c>
      <c r="B15" s="21">
        <v>22863</v>
      </c>
      <c r="C15" s="21">
        <v>60495</v>
      </c>
      <c r="D15" s="8">
        <v>2.6459782180999998</v>
      </c>
      <c r="E15" s="21">
        <f>B15-[1]Únor!$B15</f>
        <v>-1335</v>
      </c>
      <c r="F15" s="23">
        <f t="shared" si="0"/>
        <v>-5.8391287232646629</v>
      </c>
      <c r="G15" s="21">
        <f>C15-[1]Únor!$C15</f>
        <v>-5732</v>
      </c>
      <c r="H15" s="24">
        <f t="shared" si="1"/>
        <v>-9.4751632366311256</v>
      </c>
      <c r="I15" s="11" t="s">
        <v>35</v>
      </c>
    </row>
    <row r="16" spans="1:9" x14ac:dyDescent="0.35">
      <c r="A16" s="12" t="s">
        <v>36</v>
      </c>
      <c r="B16" s="21">
        <v>299</v>
      </c>
      <c r="C16" s="21">
        <v>806</v>
      </c>
      <c r="D16" s="8">
        <v>2.6956521739000001</v>
      </c>
      <c r="E16" s="21">
        <f>B16-[1]Únor!$B16</f>
        <v>7</v>
      </c>
      <c r="F16" s="23">
        <f t="shared" si="0"/>
        <v>2.3411371237458192</v>
      </c>
      <c r="G16" s="21">
        <f>C16-[1]Únor!$C16</f>
        <v>33</v>
      </c>
      <c r="H16" s="24">
        <f t="shared" si="1"/>
        <v>4.0942928039702231</v>
      </c>
      <c r="I16" s="11" t="s">
        <v>37</v>
      </c>
    </row>
    <row r="17" spans="1:9" x14ac:dyDescent="0.35">
      <c r="A17" s="12" t="s">
        <v>38</v>
      </c>
      <c r="B17" s="21">
        <v>699</v>
      </c>
      <c r="C17" s="21">
        <v>1281</v>
      </c>
      <c r="D17" s="8">
        <v>1.8326180258</v>
      </c>
      <c r="E17" s="21">
        <f>B17-[1]Únor!$B17</f>
        <v>-139</v>
      </c>
      <c r="F17" s="23">
        <f t="shared" si="0"/>
        <v>-19.885550786838341</v>
      </c>
      <c r="G17" s="21">
        <f>C17-[1]Únor!$C17</f>
        <v>-522</v>
      </c>
      <c r="H17" s="24">
        <f t="shared" si="1"/>
        <v>-40.749414519906324</v>
      </c>
      <c r="I17" s="11" t="s">
        <v>39</v>
      </c>
    </row>
    <row r="18" spans="1:9" x14ac:dyDescent="0.35">
      <c r="A18" s="12" t="s">
        <v>40</v>
      </c>
      <c r="B18" s="21">
        <v>499</v>
      </c>
      <c r="C18" s="21">
        <v>1083</v>
      </c>
      <c r="D18" s="8">
        <v>2.1703406813999999</v>
      </c>
      <c r="E18" s="21">
        <f>B18-[1]Únor!$B18</f>
        <v>-94</v>
      </c>
      <c r="F18" s="23">
        <f t="shared" si="0"/>
        <v>-18.837675350701403</v>
      </c>
      <c r="G18" s="21">
        <f>C18-[1]Únor!$C18</f>
        <v>-497</v>
      </c>
      <c r="H18" s="24">
        <f t="shared" si="1"/>
        <v>-45.891043397968609</v>
      </c>
      <c r="I18" s="11" t="s">
        <v>41</v>
      </c>
    </row>
    <row r="19" spans="1:9" x14ac:dyDescent="0.35">
      <c r="A19" s="12" t="s">
        <v>42</v>
      </c>
      <c r="B19" s="21">
        <v>289</v>
      </c>
      <c r="C19" s="21">
        <v>652</v>
      </c>
      <c r="D19" s="8">
        <v>2.2560553632999998</v>
      </c>
      <c r="E19" s="21">
        <f>B19-[1]Únor!$B19</f>
        <v>25</v>
      </c>
      <c r="F19" s="23">
        <f t="shared" si="0"/>
        <v>8.6505190311418687</v>
      </c>
      <c r="G19" s="21">
        <f>C19-[1]Únor!$C19</f>
        <v>32</v>
      </c>
      <c r="H19" s="24">
        <f t="shared" si="1"/>
        <v>4.9079754601226995</v>
      </c>
      <c r="I19" s="11" t="s">
        <v>43</v>
      </c>
    </row>
    <row r="20" spans="1:9" x14ac:dyDescent="0.35">
      <c r="A20" s="12" t="s">
        <v>44</v>
      </c>
      <c r="B20" s="21">
        <v>52</v>
      </c>
      <c r="C20" s="21">
        <v>92</v>
      </c>
      <c r="D20" s="8">
        <v>1.7692307692</v>
      </c>
      <c r="E20" s="21">
        <f>B20-[1]Únor!$B20</f>
        <v>32</v>
      </c>
      <c r="F20" s="23">
        <f t="shared" si="0"/>
        <v>61.53846153846154</v>
      </c>
      <c r="G20" s="21">
        <f>C20-[1]Únor!$C20</f>
        <v>52</v>
      </c>
      <c r="H20" s="24">
        <f t="shared" si="1"/>
        <v>56.521739130434781</v>
      </c>
      <c r="I20" s="11" t="s">
        <v>45</v>
      </c>
    </row>
    <row r="21" spans="1:9" x14ac:dyDescent="0.35">
      <c r="A21" s="12" t="s">
        <v>46</v>
      </c>
      <c r="B21" s="21">
        <v>5670</v>
      </c>
      <c r="C21" s="21">
        <v>11163</v>
      </c>
      <c r="D21" s="8">
        <v>1.9687830688000001</v>
      </c>
      <c r="E21" s="21">
        <f>B21-[1]Únor!$B21</f>
        <v>368</v>
      </c>
      <c r="F21" s="23">
        <f t="shared" si="0"/>
        <v>6.4902998236331566</v>
      </c>
      <c r="G21" s="21">
        <f>C21-[1]Únor!$C21</f>
        <v>391</v>
      </c>
      <c r="H21" s="24">
        <f t="shared" si="1"/>
        <v>3.5026426587834809</v>
      </c>
      <c r="I21" s="11" t="s">
        <v>47</v>
      </c>
    </row>
    <row r="22" spans="1:9" x14ac:dyDescent="0.35">
      <c r="A22" s="12" t="s">
        <v>48</v>
      </c>
      <c r="B22" s="21">
        <v>139</v>
      </c>
      <c r="C22" s="21">
        <v>445</v>
      </c>
      <c r="D22" s="8">
        <v>3.2014388489000001</v>
      </c>
      <c r="E22" s="21">
        <f>B22-[1]Únor!$B22</f>
        <v>51</v>
      </c>
      <c r="F22" s="23">
        <f t="shared" si="0"/>
        <v>36.690647482014391</v>
      </c>
      <c r="G22" s="21">
        <f>C22-[1]Únor!$C22</f>
        <v>132</v>
      </c>
      <c r="H22" s="24">
        <f t="shared" si="1"/>
        <v>29.662921348314608</v>
      </c>
      <c r="I22" s="11" t="s">
        <v>48</v>
      </c>
    </row>
    <row r="23" spans="1:9" x14ac:dyDescent="0.35">
      <c r="A23" s="12" t="s">
        <v>49</v>
      </c>
      <c r="B23" s="21">
        <v>44809</v>
      </c>
      <c r="C23" s="21">
        <v>96131</v>
      </c>
      <c r="D23" s="8">
        <v>2.1453502645000002</v>
      </c>
      <c r="E23" s="21">
        <f>B23-[1]Únor!$B23</f>
        <v>-408</v>
      </c>
      <c r="F23" s="23">
        <f t="shared" si="0"/>
        <v>-0.91053136646655797</v>
      </c>
      <c r="G23" s="21">
        <f>C23-[1]Únor!$C23</f>
        <v>-3183</v>
      </c>
      <c r="H23" s="24">
        <f t="shared" si="1"/>
        <v>-3.3111067189564238</v>
      </c>
      <c r="I23" s="11" t="s">
        <v>50</v>
      </c>
    </row>
    <row r="24" spans="1:9" x14ac:dyDescent="0.35">
      <c r="A24" s="12" t="s">
        <v>51</v>
      </c>
      <c r="B24" s="21">
        <v>8345</v>
      </c>
      <c r="C24" s="21">
        <v>19526</v>
      </c>
      <c r="D24" s="8">
        <v>2.3398442181000001</v>
      </c>
      <c r="E24" s="21">
        <f>B24-[1]Únor!$B24</f>
        <v>-1041</v>
      </c>
      <c r="F24" s="23">
        <f t="shared" si="0"/>
        <v>-12.474535650089875</v>
      </c>
      <c r="G24" s="21">
        <f>C24-[1]Únor!$C24</f>
        <v>-2716</v>
      </c>
      <c r="H24" s="24">
        <f t="shared" si="1"/>
        <v>-13.909658916316706</v>
      </c>
      <c r="I24" s="11" t="s">
        <v>52</v>
      </c>
    </row>
    <row r="25" spans="1:9" x14ac:dyDescent="0.35">
      <c r="A25" s="12" t="s">
        <v>53</v>
      </c>
      <c r="B25" s="21">
        <v>2279</v>
      </c>
      <c r="C25" s="21">
        <v>5870</v>
      </c>
      <c r="D25" s="8">
        <v>2.5756910926000001</v>
      </c>
      <c r="E25" s="21">
        <f>B25-[1]Únor!$B25</f>
        <v>-1270</v>
      </c>
      <c r="F25" s="23">
        <f t="shared" si="0"/>
        <v>-55.726195699868363</v>
      </c>
      <c r="G25" s="21">
        <f>C25-[1]Únor!$C25</f>
        <v>-3305</v>
      </c>
      <c r="H25" s="24">
        <f t="shared" si="1"/>
        <v>-56.30323679727428</v>
      </c>
      <c r="I25" s="11" t="s">
        <v>54</v>
      </c>
    </row>
    <row r="26" spans="1:9" x14ac:dyDescent="0.35">
      <c r="A26" s="12" t="s">
        <v>55</v>
      </c>
      <c r="B26" s="21">
        <v>13239</v>
      </c>
      <c r="C26" s="21">
        <v>27659</v>
      </c>
      <c r="D26" s="8">
        <v>2.0892061333999998</v>
      </c>
      <c r="E26" s="21">
        <f>B26-[1]Únor!$B26</f>
        <v>893</v>
      </c>
      <c r="F26" s="23">
        <f t="shared" si="0"/>
        <v>6.74522244882544</v>
      </c>
      <c r="G26" s="21">
        <f>C26-[1]Únor!$C26</f>
        <v>2880</v>
      </c>
      <c r="H26" s="24">
        <f t="shared" si="1"/>
        <v>10.412523952420552</v>
      </c>
      <c r="I26" s="11" t="s">
        <v>56</v>
      </c>
    </row>
    <row r="27" spans="1:9" x14ac:dyDescent="0.35">
      <c r="A27" s="12" t="s">
        <v>57</v>
      </c>
      <c r="B27" s="21">
        <v>2198</v>
      </c>
      <c r="C27" s="21">
        <v>5616</v>
      </c>
      <c r="D27" s="8">
        <v>2.5550500454999998</v>
      </c>
      <c r="E27" s="21">
        <f>B27-[1]Únor!$B27</f>
        <v>-20</v>
      </c>
      <c r="F27" s="23">
        <f t="shared" si="0"/>
        <v>-0.90991810737033663</v>
      </c>
      <c r="G27" s="21">
        <f>C27-[1]Únor!$C27</f>
        <v>-603</v>
      </c>
      <c r="H27" s="24">
        <f t="shared" si="1"/>
        <v>-10.737179487179487</v>
      </c>
      <c r="I27" s="11" t="s">
        <v>58</v>
      </c>
    </row>
    <row r="28" spans="1:9" x14ac:dyDescent="0.35">
      <c r="A28" s="12" t="s">
        <v>59</v>
      </c>
      <c r="B28" s="21">
        <v>7693</v>
      </c>
      <c r="C28" s="21">
        <v>14629</v>
      </c>
      <c r="D28" s="8">
        <v>1.9015988560999999</v>
      </c>
      <c r="E28" s="21">
        <f>B28-[1]Únor!$B28</f>
        <v>-450</v>
      </c>
      <c r="F28" s="23">
        <f t="shared" si="0"/>
        <v>-5.849473547380736</v>
      </c>
      <c r="G28" s="21">
        <f>C28-[1]Únor!$C28</f>
        <v>-1391</v>
      </c>
      <c r="H28" s="24">
        <f t="shared" si="1"/>
        <v>-9.5085104928566544</v>
      </c>
      <c r="I28" s="11" t="s">
        <v>60</v>
      </c>
    </row>
    <row r="29" spans="1:9" x14ac:dyDescent="0.35">
      <c r="A29" s="12" t="s">
        <v>61</v>
      </c>
      <c r="B29" s="21">
        <v>3679</v>
      </c>
      <c r="C29" s="21">
        <v>7762</v>
      </c>
      <c r="D29" s="8">
        <v>2.1098124490000001</v>
      </c>
      <c r="E29" s="21">
        <f>B29-[1]Únor!$B29</f>
        <v>33</v>
      </c>
      <c r="F29" s="23">
        <f t="shared" si="0"/>
        <v>0.8969828757814623</v>
      </c>
      <c r="G29" s="21">
        <f>C29-[1]Únor!$C29</f>
        <v>-444</v>
      </c>
      <c r="H29" s="24">
        <f t="shared" si="1"/>
        <v>-5.7201752125740786</v>
      </c>
      <c r="I29" s="11" t="s">
        <v>62</v>
      </c>
    </row>
    <row r="30" spans="1:9" x14ac:dyDescent="0.35">
      <c r="A30" s="12" t="s">
        <v>63</v>
      </c>
      <c r="B30" s="21">
        <v>19532</v>
      </c>
      <c r="C30" s="21">
        <v>66807</v>
      </c>
      <c r="D30" s="8">
        <v>3.4203870571000001</v>
      </c>
      <c r="E30" s="21">
        <f>B30-[1]Únor!$B30</f>
        <v>-4374</v>
      </c>
      <c r="F30" s="23">
        <f t="shared" si="0"/>
        <v>-22.394020069629324</v>
      </c>
      <c r="G30" s="21">
        <f>C30-[1]Únor!$C30</f>
        <v>-22041</v>
      </c>
      <c r="H30" s="24">
        <f t="shared" si="1"/>
        <v>-32.992051731106017</v>
      </c>
      <c r="I30" s="11" t="s">
        <v>64</v>
      </c>
    </row>
    <row r="31" spans="1:9" x14ac:dyDescent="0.35">
      <c r="A31" s="12" t="s">
        <v>65</v>
      </c>
      <c r="B31" s="21">
        <v>3149</v>
      </c>
      <c r="C31" s="21">
        <v>8674</v>
      </c>
      <c r="D31" s="8">
        <v>2.7545252461</v>
      </c>
      <c r="E31" s="21">
        <f>B31-[1]Únor!$B31</f>
        <v>-631</v>
      </c>
      <c r="F31" s="23">
        <f t="shared" si="0"/>
        <v>-20.038107335662115</v>
      </c>
      <c r="G31" s="21">
        <f>C31-[1]Únor!$C31</f>
        <v>-2207</v>
      </c>
      <c r="H31" s="24">
        <f t="shared" si="1"/>
        <v>-25.443855199446624</v>
      </c>
      <c r="I31" s="11" t="s">
        <v>66</v>
      </c>
    </row>
    <row r="32" spans="1:9" x14ac:dyDescent="0.35">
      <c r="A32" s="12" t="s">
        <v>67</v>
      </c>
      <c r="B32" s="21">
        <v>22599</v>
      </c>
      <c r="C32" s="21">
        <v>43172</v>
      </c>
      <c r="D32" s="8">
        <v>1.9103500154999999</v>
      </c>
      <c r="E32" s="21">
        <f>B32-[1]Únor!$B32</f>
        <v>2623</v>
      </c>
      <c r="F32" s="23">
        <f t="shared" si="0"/>
        <v>11.606708261427496</v>
      </c>
      <c r="G32" s="21">
        <f>C32-[1]Únor!$C32</f>
        <v>7071</v>
      </c>
      <c r="H32" s="24">
        <f t="shared" si="1"/>
        <v>16.378671361067358</v>
      </c>
      <c r="I32" s="11" t="s">
        <v>68</v>
      </c>
    </row>
    <row r="33" spans="1:9" x14ac:dyDescent="0.35">
      <c r="A33" s="12" t="s">
        <v>69</v>
      </c>
      <c r="B33" s="21">
        <v>916</v>
      </c>
      <c r="C33" s="21">
        <v>1906</v>
      </c>
      <c r="D33" s="8">
        <v>2.0807860262000002</v>
      </c>
      <c r="E33" s="21">
        <f>B33-[1]Únor!$B33</f>
        <v>116</v>
      </c>
      <c r="F33" s="23">
        <f t="shared" si="0"/>
        <v>12.663755458515283</v>
      </c>
      <c r="G33" s="21">
        <f>C33-[1]Únor!$C33</f>
        <v>271</v>
      </c>
      <c r="H33" s="24">
        <f t="shared" si="1"/>
        <v>14.218258132214062</v>
      </c>
      <c r="I33" s="11" t="s">
        <v>70</v>
      </c>
    </row>
    <row r="34" spans="1:9" ht="19.5" customHeight="1" x14ac:dyDescent="0.35">
      <c r="A34" s="13" t="s">
        <v>71</v>
      </c>
      <c r="B34" s="21">
        <v>36058</v>
      </c>
      <c r="C34" s="21">
        <v>91789</v>
      </c>
      <c r="D34" s="8">
        <v>2.5455932108999999</v>
      </c>
      <c r="E34" s="21">
        <f>B34-[1]Únor!$B34</f>
        <v>2126</v>
      </c>
      <c r="F34" s="23">
        <f t="shared" si="0"/>
        <v>5.8960563536524484</v>
      </c>
      <c r="G34" s="21">
        <f>C34-[1]Únor!$C34</f>
        <v>4642</v>
      </c>
      <c r="H34" s="24">
        <f t="shared" si="1"/>
        <v>5.0572508688404927</v>
      </c>
      <c r="I34" s="11" t="s">
        <v>72</v>
      </c>
    </row>
    <row r="35" spans="1:9" x14ac:dyDescent="0.35">
      <c r="A35" s="12" t="s">
        <v>73</v>
      </c>
      <c r="B35" s="21">
        <v>1946</v>
      </c>
      <c r="C35" s="21">
        <v>4613</v>
      </c>
      <c r="D35" s="8">
        <v>2.3705035970999999</v>
      </c>
      <c r="E35" s="21">
        <f>B35-[1]Únor!$B35</f>
        <v>-25</v>
      </c>
      <c r="F35" s="23">
        <f t="shared" si="0"/>
        <v>-1.2846865364850977</v>
      </c>
      <c r="G35" s="21">
        <f>C35-[1]Únor!$C35</f>
        <v>-948</v>
      </c>
      <c r="H35" s="24">
        <f t="shared" si="1"/>
        <v>-20.55061781920659</v>
      </c>
      <c r="I35" s="11" t="s">
        <v>74</v>
      </c>
    </row>
    <row r="36" spans="1:9" x14ac:dyDescent="0.35">
      <c r="A36" s="12" t="s">
        <v>75</v>
      </c>
      <c r="B36" s="21">
        <v>12287</v>
      </c>
      <c r="C36" s="21">
        <v>30596</v>
      </c>
      <c r="D36" s="8">
        <v>2.4901114999999998</v>
      </c>
      <c r="E36" s="21">
        <f>B36-[1]Únor!$B36</f>
        <v>835</v>
      </c>
      <c r="F36" s="23">
        <f t="shared" si="0"/>
        <v>6.7958004394888905</v>
      </c>
      <c r="G36" s="21">
        <f>C36-[1]Únor!$C36</f>
        <v>937</v>
      </c>
      <c r="H36" s="24">
        <f t="shared" si="1"/>
        <v>3.0624918289972545</v>
      </c>
      <c r="I36" s="11" t="s">
        <v>76</v>
      </c>
    </row>
    <row r="37" spans="1:9" x14ac:dyDescent="0.35">
      <c r="A37" s="12" t="s">
        <v>77</v>
      </c>
      <c r="B37" s="21">
        <v>4461</v>
      </c>
      <c r="C37" s="21">
        <v>10701</v>
      </c>
      <c r="D37" s="8">
        <v>2.3987895091000002</v>
      </c>
      <c r="E37" s="21">
        <f>B37-[1]Únor!$B37</f>
        <v>427</v>
      </c>
      <c r="F37" s="23">
        <f t="shared" si="0"/>
        <v>9.5718448778300829</v>
      </c>
      <c r="G37" s="21">
        <f>C37-[1]Únor!$C37</f>
        <v>602</v>
      </c>
      <c r="H37" s="24">
        <f t="shared" si="1"/>
        <v>5.625642463321185</v>
      </c>
      <c r="I37" s="11" t="s">
        <v>78</v>
      </c>
    </row>
    <row r="38" spans="1:9" x14ac:dyDescent="0.35">
      <c r="A38" s="12" t="s">
        <v>79</v>
      </c>
      <c r="B38" s="21">
        <v>3134</v>
      </c>
      <c r="C38" s="21">
        <v>7241</v>
      </c>
      <c r="D38" s="8">
        <v>2.3104658583000002</v>
      </c>
      <c r="E38" s="21">
        <f>B38-[1]Únor!$B38</f>
        <v>-1060</v>
      </c>
      <c r="F38" s="23">
        <f t="shared" si="0"/>
        <v>-33.82259093809828</v>
      </c>
      <c r="G38" s="21">
        <f>C38-[1]Únor!$C38</f>
        <v>-2319</v>
      </c>
      <c r="H38" s="24">
        <f t="shared" si="1"/>
        <v>-32.025963264742444</v>
      </c>
      <c r="I38" s="11" t="s">
        <v>80</v>
      </c>
    </row>
    <row r="39" spans="1:9" x14ac:dyDescent="0.35">
      <c r="A39" s="12" t="s">
        <v>81</v>
      </c>
      <c r="B39" s="21">
        <v>3935</v>
      </c>
      <c r="C39" s="21">
        <v>11694</v>
      </c>
      <c r="D39" s="8">
        <v>2.9717916136999998</v>
      </c>
      <c r="E39" s="21">
        <f>B39-[1]Únor!$B39</f>
        <v>-966</v>
      </c>
      <c r="F39" s="23">
        <f t="shared" si="0"/>
        <v>-24.548919949174078</v>
      </c>
      <c r="G39" s="21">
        <f>C39-[1]Únor!$C39</f>
        <v>-2794</v>
      </c>
      <c r="H39" s="24">
        <f t="shared" si="1"/>
        <v>-23.892594492902344</v>
      </c>
      <c r="I39" s="11" t="s">
        <v>82</v>
      </c>
    </row>
    <row r="40" spans="1:9" x14ac:dyDescent="0.35">
      <c r="A40" s="12" t="s">
        <v>83</v>
      </c>
      <c r="B40" s="21">
        <v>7799</v>
      </c>
      <c r="C40" s="21">
        <v>15499</v>
      </c>
      <c r="D40" s="8">
        <v>1.9873060649000001</v>
      </c>
      <c r="E40" s="21">
        <f>B40-[1]Únor!$B40</f>
        <v>2354</v>
      </c>
      <c r="F40" s="23">
        <f t="shared" si="0"/>
        <v>30.18335684062059</v>
      </c>
      <c r="G40" s="21">
        <f>C40-[1]Únor!$C40</f>
        <v>4203</v>
      </c>
      <c r="H40" s="24">
        <f t="shared" si="1"/>
        <v>27.117878572811151</v>
      </c>
      <c r="I40" s="11" t="s">
        <v>84</v>
      </c>
    </row>
    <row r="41" spans="1:9" x14ac:dyDescent="0.35">
      <c r="A41" s="12" t="s">
        <v>85</v>
      </c>
      <c r="B41" s="21">
        <v>3999</v>
      </c>
      <c r="C41" s="21">
        <v>8686</v>
      </c>
      <c r="D41" s="8">
        <v>2.1720430108</v>
      </c>
      <c r="E41" s="21">
        <f>B41-[1]Únor!$B41</f>
        <v>-643</v>
      </c>
      <c r="F41" s="23">
        <f t="shared" si="0"/>
        <v>-16.079019754938734</v>
      </c>
      <c r="G41" s="21">
        <f>C41-[1]Únor!$C41</f>
        <v>-1738</v>
      </c>
      <c r="H41" s="24">
        <f t="shared" si="1"/>
        <v>-20.009210223347917</v>
      </c>
      <c r="I41" s="11" t="s">
        <v>86</v>
      </c>
    </row>
    <row r="42" spans="1:9" x14ac:dyDescent="0.35">
      <c r="A42" s="12" t="s">
        <v>87</v>
      </c>
      <c r="B42" s="21">
        <v>1708</v>
      </c>
      <c r="C42" s="21">
        <v>4148</v>
      </c>
      <c r="D42" s="8">
        <v>2.4285714286000002</v>
      </c>
      <c r="E42" s="21">
        <f>B42-[1]Únor!$B42</f>
        <v>-98</v>
      </c>
      <c r="F42" s="23">
        <f t="shared" si="0"/>
        <v>-5.7377049180327866</v>
      </c>
      <c r="G42" s="21">
        <f>C42-[1]Únor!$C42</f>
        <v>-28</v>
      </c>
      <c r="H42" s="24">
        <f t="shared" si="1"/>
        <v>-0.67502410800385726</v>
      </c>
      <c r="I42" s="11" t="s">
        <v>88</v>
      </c>
    </row>
    <row r="43" spans="1:9" x14ac:dyDescent="0.35">
      <c r="A43" s="12" t="s">
        <v>89</v>
      </c>
      <c r="B43" s="21">
        <v>15341</v>
      </c>
      <c r="C43" s="21">
        <v>35236</v>
      </c>
      <c r="D43" s="8">
        <v>2.2968515742000002</v>
      </c>
      <c r="E43" s="21">
        <f>B43-[1]Únor!$B43</f>
        <v>2364</v>
      </c>
      <c r="F43" s="23">
        <f t="shared" si="0"/>
        <v>15.409686461117268</v>
      </c>
      <c r="G43" s="21">
        <f>C43-[1]Únor!$C43</f>
        <v>5530</v>
      </c>
      <c r="H43" s="24">
        <f t="shared" si="1"/>
        <v>15.694176410489272</v>
      </c>
      <c r="I43" s="11" t="s">
        <v>89</v>
      </c>
    </row>
    <row r="44" spans="1:9" x14ac:dyDescent="0.35">
      <c r="A44" s="12" t="s">
        <v>90</v>
      </c>
      <c r="B44" s="21">
        <v>2315</v>
      </c>
      <c r="C44" s="21">
        <v>5994</v>
      </c>
      <c r="D44" s="8">
        <v>2.5892008638999999</v>
      </c>
      <c r="E44" s="21">
        <f>B44-[1]Únor!$B44</f>
        <v>-471</v>
      </c>
      <c r="F44" s="23">
        <f t="shared" si="0"/>
        <v>-20.345572354211665</v>
      </c>
      <c r="G44" s="21">
        <f>C44-[1]Únor!$C44</f>
        <v>-1168</v>
      </c>
      <c r="H44" s="24">
        <f t="shared" si="1"/>
        <v>-19.486152819486151</v>
      </c>
      <c r="I44" s="11" t="s">
        <v>91</v>
      </c>
    </row>
    <row r="45" spans="1:9" x14ac:dyDescent="0.35">
      <c r="A45" s="12" t="s">
        <v>92</v>
      </c>
      <c r="B45" s="21">
        <v>1287</v>
      </c>
      <c r="C45" s="21">
        <v>2661</v>
      </c>
      <c r="D45" s="8">
        <v>2.0675990675999998</v>
      </c>
      <c r="E45" s="21">
        <f>B45-[1]Únor!$B45</f>
        <v>-123</v>
      </c>
      <c r="F45" s="23">
        <f t="shared" si="0"/>
        <v>-9.5571095571095572</v>
      </c>
      <c r="G45" s="21">
        <f>C45-[1]Únor!$C45</f>
        <v>-178</v>
      </c>
      <c r="H45" s="24">
        <f t="shared" si="1"/>
        <v>-6.6892145809845927</v>
      </c>
      <c r="I45" s="11" t="s">
        <v>93</v>
      </c>
    </row>
    <row r="46" spans="1:9" x14ac:dyDescent="0.35">
      <c r="A46" s="12" t="s">
        <v>94</v>
      </c>
      <c r="B46" s="21">
        <v>4133</v>
      </c>
      <c r="C46" s="21">
        <v>9413</v>
      </c>
      <c r="D46" s="8">
        <v>2.2775223807999998</v>
      </c>
      <c r="E46" s="21">
        <f>B46-[1]Únor!$B46</f>
        <v>-697</v>
      </c>
      <c r="F46" s="23">
        <f t="shared" si="0"/>
        <v>-16.864263247036053</v>
      </c>
      <c r="G46" s="21">
        <f>C46-[1]Únor!$C46</f>
        <v>-1693</v>
      </c>
      <c r="H46" s="24">
        <f t="shared" si="1"/>
        <v>-17.985764368426644</v>
      </c>
      <c r="I46" s="11" t="s">
        <v>95</v>
      </c>
    </row>
    <row r="47" spans="1:9" x14ac:dyDescent="0.35">
      <c r="A47" s="12" t="s">
        <v>96</v>
      </c>
      <c r="B47" s="21">
        <v>19148</v>
      </c>
      <c r="C47" s="21">
        <v>35710</v>
      </c>
      <c r="D47" s="8">
        <v>1.8649467307000001</v>
      </c>
      <c r="E47" s="21">
        <f>B47-[1]Únor!$B47</f>
        <v>-30</v>
      </c>
      <c r="F47" s="23">
        <f t="shared" si="0"/>
        <v>-0.1566743263003969</v>
      </c>
      <c r="G47" s="21">
        <f>C47-[1]Únor!$C47</f>
        <v>1947</v>
      </c>
      <c r="H47" s="24">
        <f t="shared" si="1"/>
        <v>5.4522542705124613</v>
      </c>
      <c r="I47" s="11" t="s">
        <v>97</v>
      </c>
    </row>
    <row r="48" spans="1:9" x14ac:dyDescent="0.35">
      <c r="A48" s="12" t="s">
        <v>98</v>
      </c>
      <c r="B48" s="21">
        <v>2914</v>
      </c>
      <c r="C48" s="21">
        <v>6837</v>
      </c>
      <c r="D48" s="8">
        <v>2.3462594372000001</v>
      </c>
      <c r="E48" s="21">
        <f>B48-[1]Únor!$B48</f>
        <v>109</v>
      </c>
      <c r="F48" s="23">
        <f t="shared" si="0"/>
        <v>3.740562800274537</v>
      </c>
      <c r="G48" s="21">
        <f>C48-[1]Únor!$C48</f>
        <v>8</v>
      </c>
      <c r="H48" s="24">
        <f t="shared" si="1"/>
        <v>0.1170103846716396</v>
      </c>
      <c r="I48" s="11" t="s">
        <v>99</v>
      </c>
    </row>
    <row r="49" spans="1:9" x14ac:dyDescent="0.35">
      <c r="A49" s="12" t="s">
        <v>100</v>
      </c>
      <c r="B49" s="21">
        <v>6908</v>
      </c>
      <c r="C49" s="21">
        <v>20395</v>
      </c>
      <c r="D49" s="8">
        <v>2.9523740590999998</v>
      </c>
      <c r="E49" s="21">
        <f>B49-[1]Únor!$B49</f>
        <v>-247</v>
      </c>
      <c r="F49" s="23">
        <f t="shared" si="0"/>
        <v>-3.5755645628257096</v>
      </c>
      <c r="G49" s="21">
        <f>C49-[1]Únor!$C49</f>
        <v>-1390</v>
      </c>
      <c r="H49" s="24">
        <f t="shared" si="1"/>
        <v>-6.8153959303750913</v>
      </c>
      <c r="I49" s="11" t="s">
        <v>101</v>
      </c>
    </row>
    <row r="50" spans="1:9" x14ac:dyDescent="0.35">
      <c r="A50" s="12" t="s">
        <v>102</v>
      </c>
      <c r="B50" s="21">
        <v>8172</v>
      </c>
      <c r="C50" s="21">
        <v>15772</v>
      </c>
      <c r="D50" s="8">
        <v>1.9300048947999999</v>
      </c>
      <c r="E50" s="21">
        <f>B50-[1]Únor!$B50</f>
        <v>1588</v>
      </c>
      <c r="F50" s="23">
        <f t="shared" si="0"/>
        <v>19.43220753793441</v>
      </c>
      <c r="G50" s="21">
        <f>C50-[1]Únor!$C50</f>
        <v>2566</v>
      </c>
      <c r="H50" s="24">
        <f t="shared" si="1"/>
        <v>16.269338067461323</v>
      </c>
      <c r="I50" s="11" t="s">
        <v>103</v>
      </c>
    </row>
    <row r="51" spans="1:9" x14ac:dyDescent="0.35">
      <c r="A51" s="12" t="s">
        <v>104</v>
      </c>
      <c r="B51" s="21">
        <v>19675</v>
      </c>
      <c r="C51" s="21">
        <v>32380</v>
      </c>
      <c r="D51" s="8">
        <v>1.6457433291000001</v>
      </c>
      <c r="E51" s="21">
        <f>B51-[1]Únor!$B51</f>
        <v>2348</v>
      </c>
      <c r="F51" s="23">
        <f t="shared" si="0"/>
        <v>11.933926302414232</v>
      </c>
      <c r="G51" s="21">
        <f>C51-[1]Únor!$C51</f>
        <v>3819</v>
      </c>
      <c r="H51" s="24">
        <f t="shared" si="1"/>
        <v>11.79431747992588</v>
      </c>
      <c r="I51" s="11" t="s">
        <v>105</v>
      </c>
    </row>
    <row r="52" spans="1:9" x14ac:dyDescent="0.35">
      <c r="A52" s="14" t="s">
        <v>106</v>
      </c>
      <c r="B52" s="21">
        <v>5063</v>
      </c>
      <c r="C52" s="21">
        <v>11082</v>
      </c>
      <c r="D52" s="8">
        <v>2.1888208572000001</v>
      </c>
      <c r="E52" s="21">
        <f>B52-[1]Únor!$B52</f>
        <v>1171</v>
      </c>
      <c r="F52" s="23">
        <f t="shared" si="0"/>
        <v>23.128579893343868</v>
      </c>
      <c r="G52" s="21">
        <f>C52-[1]Únor!$C52</f>
        <v>2578</v>
      </c>
      <c r="H52" s="24">
        <f t="shared" si="1"/>
        <v>23.262948926186606</v>
      </c>
      <c r="I52" s="11" t="s">
        <v>106</v>
      </c>
    </row>
    <row r="53" spans="1:9" x14ac:dyDescent="0.35">
      <c r="A53" s="14" t="s">
        <v>107</v>
      </c>
      <c r="B53" s="21">
        <v>475</v>
      </c>
      <c r="C53" s="21">
        <v>1335</v>
      </c>
      <c r="D53" s="8">
        <v>2.8105263157999998</v>
      </c>
      <c r="E53" s="21">
        <f>B53-[1]Únor!$B53</f>
        <v>108</v>
      </c>
      <c r="F53" s="23">
        <f t="shared" si="0"/>
        <v>22.736842105263158</v>
      </c>
      <c r="G53" s="21">
        <f>C53-[1]Únor!$C53</f>
        <v>553</v>
      </c>
      <c r="H53" s="24">
        <f t="shared" si="1"/>
        <v>41.423220973782769</v>
      </c>
      <c r="I53" s="11" t="s">
        <v>108</v>
      </c>
    </row>
    <row r="54" spans="1:9" x14ac:dyDescent="0.35">
      <c r="A54" s="11" t="s">
        <v>109</v>
      </c>
      <c r="B54" s="21">
        <v>1546</v>
      </c>
      <c r="C54" s="21">
        <v>2681</v>
      </c>
      <c r="D54" s="8">
        <v>1.7341526519999999</v>
      </c>
      <c r="E54" s="21">
        <f>B54-[1]Únor!$B54</f>
        <v>1013</v>
      </c>
      <c r="F54" s="23">
        <f t="shared" si="0"/>
        <v>65.523932729624832</v>
      </c>
      <c r="G54" s="21">
        <f>C54-[1]Únor!$C54</f>
        <v>1452</v>
      </c>
      <c r="H54" s="24">
        <f t="shared" si="1"/>
        <v>54.158895934352856</v>
      </c>
      <c r="I54" s="11" t="s">
        <v>110</v>
      </c>
    </row>
    <row r="55" spans="1:9" x14ac:dyDescent="0.35">
      <c r="A55" s="15" t="s">
        <v>111</v>
      </c>
      <c r="B55" s="21">
        <v>9761</v>
      </c>
      <c r="C55" s="21">
        <v>20755</v>
      </c>
      <c r="D55" s="8">
        <v>2.1263190246999999</v>
      </c>
      <c r="E55" s="21">
        <f>B55-[1]Únor!$B55</f>
        <v>291</v>
      </c>
      <c r="F55" s="23">
        <f t="shared" si="0"/>
        <v>2.981251920909743</v>
      </c>
      <c r="G55" s="21">
        <f>C55-[1]Únor!$C55</f>
        <v>11</v>
      </c>
      <c r="H55" s="24">
        <f t="shared" si="1"/>
        <v>5.299927728258251E-2</v>
      </c>
      <c r="I55" s="16" t="s">
        <v>112</v>
      </c>
    </row>
    <row r="56" spans="1:9" x14ac:dyDescent="0.35">
      <c r="A56" s="15" t="s">
        <v>113</v>
      </c>
      <c r="B56" s="21">
        <v>444</v>
      </c>
      <c r="C56" s="21">
        <v>1118</v>
      </c>
      <c r="D56" s="8">
        <v>2.5180180179999998</v>
      </c>
      <c r="E56" s="21">
        <f>B56-[1]Únor!$B56</f>
        <v>34</v>
      </c>
      <c r="F56" s="23">
        <f t="shared" si="0"/>
        <v>7.6576576576576567</v>
      </c>
      <c r="G56" s="21">
        <f>C56-[1]Únor!$C56</f>
        <v>170</v>
      </c>
      <c r="H56" s="24">
        <f t="shared" si="1"/>
        <v>15.205724508050089</v>
      </c>
      <c r="I56" s="16" t="s">
        <v>114</v>
      </c>
    </row>
    <row r="57" spans="1:9" x14ac:dyDescent="0.35">
      <c r="A57" s="12" t="s">
        <v>115</v>
      </c>
      <c r="B57" s="21">
        <v>1933</v>
      </c>
      <c r="C57" s="21">
        <v>5493</v>
      </c>
      <c r="D57" s="8">
        <v>2.8416968442999999</v>
      </c>
      <c r="E57" s="21">
        <f>B57-[1]Únor!$B57</f>
        <v>303</v>
      </c>
      <c r="F57" s="23">
        <f t="shared" si="0"/>
        <v>15.675116399379203</v>
      </c>
      <c r="G57" s="21">
        <f>C57-[1]Únor!$C57</f>
        <v>1481</v>
      </c>
      <c r="H57" s="24">
        <f t="shared" si="1"/>
        <v>26.961587474968141</v>
      </c>
      <c r="I57" s="11" t="s">
        <v>116</v>
      </c>
    </row>
    <row r="58" spans="1:9" x14ac:dyDescent="0.35">
      <c r="A58" s="12" t="s">
        <v>117</v>
      </c>
      <c r="B58" s="21">
        <v>1844</v>
      </c>
      <c r="C58" s="21">
        <v>4170</v>
      </c>
      <c r="D58" s="8">
        <v>2.2613882862999999</v>
      </c>
      <c r="E58" s="21">
        <f>B58-[1]Únor!$B58</f>
        <v>-429</v>
      </c>
      <c r="F58" s="23">
        <f t="shared" si="0"/>
        <v>-23.2646420824295</v>
      </c>
      <c r="G58" s="21">
        <f>C58-[1]Únor!$C58</f>
        <v>-915</v>
      </c>
      <c r="H58" s="24">
        <f t="shared" si="1"/>
        <v>-21.942446043165468</v>
      </c>
      <c r="I58" s="11" t="s">
        <v>118</v>
      </c>
    </row>
    <row r="59" spans="1:9" x14ac:dyDescent="0.35">
      <c r="A59" s="12" t="s">
        <v>119</v>
      </c>
      <c r="B59" s="21">
        <v>193</v>
      </c>
      <c r="C59" s="21">
        <v>448</v>
      </c>
      <c r="D59" s="8">
        <v>2.3212435233000002</v>
      </c>
      <c r="E59" s="21">
        <f>B59-[1]Únor!$B59</f>
        <v>7</v>
      </c>
      <c r="F59" s="23">
        <f t="shared" si="0"/>
        <v>3.6269430051813467</v>
      </c>
      <c r="G59" s="21">
        <f>C59-[1]Únor!$C59</f>
        <v>-40</v>
      </c>
      <c r="H59" s="24">
        <f t="shared" si="1"/>
        <v>-8.9285714285714288</v>
      </c>
      <c r="I59" s="11" t="s">
        <v>120</v>
      </c>
    </row>
    <row r="60" spans="1:9" ht="15" thickBot="1" x14ac:dyDescent="0.4">
      <c r="A60" s="12" t="s">
        <v>121</v>
      </c>
      <c r="B60" s="25">
        <v>280</v>
      </c>
      <c r="C60" s="25">
        <v>472</v>
      </c>
      <c r="D60" s="26">
        <v>1.6857142857</v>
      </c>
      <c r="E60" s="21">
        <f>B60-[1]Únor!$B60</f>
        <v>-10</v>
      </c>
      <c r="F60" s="23">
        <f t="shared" si="0"/>
        <v>-3.5714285714285712</v>
      </c>
      <c r="G60" s="21">
        <f>C60-[1]Únor!$C60</f>
        <v>-36</v>
      </c>
      <c r="H60" s="24">
        <f t="shared" si="1"/>
        <v>-7.6271186440677967</v>
      </c>
      <c r="I60" s="11" t="s">
        <v>122</v>
      </c>
    </row>
    <row r="62" spans="1:9" x14ac:dyDescent="0.35">
      <c r="A62" s="18" t="s">
        <v>123</v>
      </c>
    </row>
    <row r="63" spans="1:9" x14ac:dyDescent="0.35">
      <c r="A63" s="17" t="s">
        <v>124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0DF89-75E3-4870-8244-E8F193875E5C}">
  <dimension ref="A1:I63"/>
  <sheetViews>
    <sheetView tabSelected="1" zoomScale="110" zoomScaleNormal="110" workbookViewId="0">
      <selection activeCell="G3" sqref="G3"/>
    </sheetView>
  </sheetViews>
  <sheetFormatPr defaultRowHeight="14.5" x14ac:dyDescent="0.35"/>
  <cols>
    <col min="1" max="1" width="23.7265625" customWidth="1"/>
    <col min="2" max="2" width="16.54296875" customWidth="1"/>
    <col min="3" max="3" width="14" customWidth="1"/>
    <col min="4" max="4" width="13.7265625" customWidth="1"/>
    <col min="5" max="5" width="15.1796875" customWidth="1"/>
    <col min="6" max="6" width="14.26953125" customWidth="1"/>
    <col min="7" max="7" width="14.54296875" customWidth="1"/>
    <col min="8" max="8" width="14.81640625" customWidth="1"/>
    <col min="9" max="9" width="23.1796875" customWidth="1"/>
  </cols>
  <sheetData>
    <row r="1" spans="1:9" ht="65" x14ac:dyDescent="0.35">
      <c r="A1" s="19" t="s">
        <v>0</v>
      </c>
      <c r="B1" s="19" t="s">
        <v>143</v>
      </c>
      <c r="C1" s="19" t="s">
        <v>144</v>
      </c>
      <c r="D1" s="20" t="s">
        <v>3</v>
      </c>
      <c r="E1" s="20" t="s">
        <v>145</v>
      </c>
      <c r="F1" s="20" t="s">
        <v>146</v>
      </c>
      <c r="G1" s="20" t="s">
        <v>147</v>
      </c>
      <c r="H1" s="20" t="s">
        <v>148</v>
      </c>
      <c r="I1" s="19" t="s">
        <v>0</v>
      </c>
    </row>
    <row r="2" spans="1:9" x14ac:dyDescent="0.35">
      <c r="A2" s="1" t="s">
        <v>8</v>
      </c>
      <c r="B2" s="28">
        <v>606776</v>
      </c>
      <c r="C2" s="28">
        <v>1380917</v>
      </c>
      <c r="D2" s="3">
        <v>2.2758266641999998</v>
      </c>
      <c r="E2" s="6">
        <f>B2-[1]Březen!$B2</f>
        <v>-17003</v>
      </c>
      <c r="F2" s="22">
        <f>($E2/$B2)*100</f>
        <v>-2.8021872981133069</v>
      </c>
      <c r="G2" s="4">
        <f>C2-[1]Březen!$C2</f>
        <v>-77834</v>
      </c>
      <c r="H2" s="3">
        <f>($G2/$C2)*100</f>
        <v>-5.6363995808582272</v>
      </c>
      <c r="I2" s="1" t="s">
        <v>9</v>
      </c>
    </row>
    <row r="3" spans="1:9" x14ac:dyDescent="0.35">
      <c r="A3" s="5" t="s">
        <v>10</v>
      </c>
      <c r="B3" s="29">
        <v>102961</v>
      </c>
      <c r="C3" s="29">
        <v>170770</v>
      </c>
      <c r="D3" s="22">
        <v>1.6585891745000001</v>
      </c>
      <c r="E3" s="6">
        <f>B3-[1]Březen!$B3</f>
        <v>9367</v>
      </c>
      <c r="F3" s="22">
        <f t="shared" ref="F3:F60" si="0">($E3/$B3)*100</f>
        <v>9.0976194869902205</v>
      </c>
      <c r="G3" s="4">
        <f>C3-[1]Březen!$C3</f>
        <v>10549</v>
      </c>
      <c r="H3" s="3">
        <f t="shared" ref="H3:H60" si="1">($G3/$C3)*100</f>
        <v>6.1773145166012764</v>
      </c>
      <c r="I3" s="5" t="s">
        <v>11</v>
      </c>
    </row>
    <row r="4" spans="1:9" x14ac:dyDescent="0.35">
      <c r="A4" s="5" t="s">
        <v>12</v>
      </c>
      <c r="B4" s="29">
        <v>503815</v>
      </c>
      <c r="C4" s="29">
        <v>1210147</v>
      </c>
      <c r="D4" s="22">
        <v>2.4019669919000002</v>
      </c>
      <c r="E4" s="6">
        <f>B4-[1]Březen!$B4</f>
        <v>-26370</v>
      </c>
      <c r="F4" s="22">
        <f t="shared" si="0"/>
        <v>-5.234064090985779</v>
      </c>
      <c r="G4" s="4">
        <f>C4-[1]Březen!$C4</f>
        <v>-88383</v>
      </c>
      <c r="H4" s="3">
        <f t="shared" si="1"/>
        <v>-7.3034928814433284</v>
      </c>
      <c r="I4" s="5" t="s">
        <v>13</v>
      </c>
    </row>
    <row r="5" spans="1:9" x14ac:dyDescent="0.35">
      <c r="A5" s="7" t="s">
        <v>14</v>
      </c>
      <c r="B5" s="21"/>
      <c r="C5" s="21"/>
      <c r="D5" s="8"/>
      <c r="E5" s="23"/>
      <c r="F5" s="23"/>
      <c r="G5" s="23"/>
      <c r="H5" s="24"/>
      <c r="I5" s="7" t="s">
        <v>15</v>
      </c>
    </row>
    <row r="6" spans="1:9" x14ac:dyDescent="0.35">
      <c r="A6" s="11" t="s">
        <v>16</v>
      </c>
      <c r="B6" s="21">
        <v>6224</v>
      </c>
      <c r="C6" s="21">
        <v>15034</v>
      </c>
      <c r="D6" s="8">
        <v>2.4154884319000001</v>
      </c>
      <c r="E6" s="21">
        <f>B6-[1]Březen!$B6</f>
        <v>-446</v>
      </c>
      <c r="F6" s="23">
        <f t="shared" si="0"/>
        <v>-7.1658097686375317</v>
      </c>
      <c r="G6" s="21">
        <f>C6-[1]Březen!$C6</f>
        <v>-562</v>
      </c>
      <c r="H6" s="24">
        <f t="shared" si="1"/>
        <v>-3.7381934282293465</v>
      </c>
      <c r="I6" s="11" t="s">
        <v>17</v>
      </c>
    </row>
    <row r="7" spans="1:9" x14ac:dyDescent="0.35">
      <c r="A7" s="12" t="s">
        <v>18</v>
      </c>
      <c r="B7" s="21">
        <v>2251</v>
      </c>
      <c r="C7" s="21">
        <v>5123</v>
      </c>
      <c r="D7" s="8">
        <v>2.2758773878</v>
      </c>
      <c r="E7" s="21">
        <f>B7-[1]Březen!$B7</f>
        <v>438</v>
      </c>
      <c r="F7" s="23">
        <f t="shared" si="0"/>
        <v>19.458018658374058</v>
      </c>
      <c r="G7" s="21">
        <f>C7-[1]Březen!$C7</f>
        <v>861</v>
      </c>
      <c r="H7" s="24">
        <f t="shared" si="1"/>
        <v>16.806558657036895</v>
      </c>
      <c r="I7" s="11" t="s">
        <v>19</v>
      </c>
    </row>
    <row r="8" spans="1:9" x14ac:dyDescent="0.35">
      <c r="A8" s="12" t="s">
        <v>20</v>
      </c>
      <c r="B8" s="21">
        <v>3838</v>
      </c>
      <c r="C8" s="21">
        <v>9710</v>
      </c>
      <c r="D8" s="8">
        <v>2.5299635227000001</v>
      </c>
      <c r="E8" s="21">
        <f>B8-[1]Březen!$B8</f>
        <v>-2772</v>
      </c>
      <c r="F8" s="23">
        <f t="shared" si="0"/>
        <v>-72.22511724856696</v>
      </c>
      <c r="G8" s="21">
        <f>C8-[1]Březen!$C8</f>
        <v>-9897</v>
      </c>
      <c r="H8" s="24">
        <f t="shared" si="1"/>
        <v>-101.92584963954685</v>
      </c>
      <c r="I8" s="11" t="s">
        <v>21</v>
      </c>
    </row>
    <row r="9" spans="1:9" x14ac:dyDescent="0.35">
      <c r="A9" s="12" t="s">
        <v>22</v>
      </c>
      <c r="B9" s="21">
        <v>574</v>
      </c>
      <c r="C9" s="21">
        <v>1204</v>
      </c>
      <c r="D9" s="8">
        <v>2.0975609756</v>
      </c>
      <c r="E9" s="21">
        <f>B9-[1]Březen!$B9</f>
        <v>107</v>
      </c>
      <c r="F9" s="23">
        <f t="shared" si="0"/>
        <v>18.641114982578397</v>
      </c>
      <c r="G9" s="21">
        <f>C9-[1]Březen!$C9</f>
        <v>146</v>
      </c>
      <c r="H9" s="24">
        <f t="shared" si="1"/>
        <v>12.126245847176079</v>
      </c>
      <c r="I9" s="11" t="s">
        <v>23</v>
      </c>
    </row>
    <row r="10" spans="1:9" x14ac:dyDescent="0.35">
      <c r="A10" s="12" t="s">
        <v>24</v>
      </c>
      <c r="B10" s="21">
        <v>4402</v>
      </c>
      <c r="C10" s="21">
        <v>12139</v>
      </c>
      <c r="D10" s="8">
        <v>2.7576101772000001</v>
      </c>
      <c r="E10" s="21">
        <f>B10-[1]Březen!$B10</f>
        <v>-668</v>
      </c>
      <c r="F10" s="23">
        <f t="shared" si="0"/>
        <v>-15.174920490686054</v>
      </c>
      <c r="G10" s="21">
        <f>C10-[1]Březen!$C10</f>
        <v>-1804</v>
      </c>
      <c r="H10" s="24">
        <f t="shared" si="1"/>
        <v>-14.861191201911195</v>
      </c>
      <c r="I10" s="11" t="s">
        <v>25</v>
      </c>
    </row>
    <row r="11" spans="1:9" x14ac:dyDescent="0.35">
      <c r="A11" s="12" t="s">
        <v>26</v>
      </c>
      <c r="B11" s="21">
        <v>21458</v>
      </c>
      <c r="C11" s="21">
        <v>54459</v>
      </c>
      <c r="D11" s="8">
        <v>2.5379345699</v>
      </c>
      <c r="E11" s="21">
        <f>B11-[1]Březen!$B11</f>
        <v>2934</v>
      </c>
      <c r="F11" s="23">
        <f t="shared" si="0"/>
        <v>13.673222108304595</v>
      </c>
      <c r="G11" s="21">
        <f>C11-[1]Březen!$C11</f>
        <v>8159</v>
      </c>
      <c r="H11" s="24">
        <f t="shared" si="1"/>
        <v>14.981912998769717</v>
      </c>
      <c r="I11" s="11" t="s">
        <v>27</v>
      </c>
    </row>
    <row r="12" spans="1:9" x14ac:dyDescent="0.35">
      <c r="A12" s="12" t="s">
        <v>28</v>
      </c>
      <c r="B12" s="21">
        <v>2567</v>
      </c>
      <c r="C12" s="21">
        <v>5945</v>
      </c>
      <c r="D12" s="8">
        <v>2.3159329956999999</v>
      </c>
      <c r="E12" s="21">
        <f>B12-[1]Březen!$B12</f>
        <v>-94</v>
      </c>
      <c r="F12" s="23">
        <f t="shared" si="0"/>
        <v>-3.6618620958317103</v>
      </c>
      <c r="G12" s="21">
        <f>C12-[1]Březen!$C12</f>
        <v>117</v>
      </c>
      <c r="H12" s="24">
        <f t="shared" si="1"/>
        <v>1.9680403700588729</v>
      </c>
      <c r="I12" s="11" t="s">
        <v>29</v>
      </c>
    </row>
    <row r="13" spans="1:9" x14ac:dyDescent="0.35">
      <c r="A13" s="12" t="s">
        <v>30</v>
      </c>
      <c r="B13" s="21">
        <v>4823</v>
      </c>
      <c r="C13" s="21">
        <v>12810</v>
      </c>
      <c r="D13" s="8">
        <v>2.6560232221</v>
      </c>
      <c r="E13" s="21">
        <f>B13-[1]Březen!$B13</f>
        <v>-65</v>
      </c>
      <c r="F13" s="23">
        <f t="shared" si="0"/>
        <v>-1.3477088948787064</v>
      </c>
      <c r="G13" s="21">
        <f>C13-[1]Březen!$C13</f>
        <v>83</v>
      </c>
      <c r="H13" s="24">
        <f t="shared" si="1"/>
        <v>0.64793130366900864</v>
      </c>
      <c r="I13" s="11" t="s">
        <v>31</v>
      </c>
    </row>
    <row r="14" spans="1:9" x14ac:dyDescent="0.35">
      <c r="A14" s="12" t="s">
        <v>32</v>
      </c>
      <c r="B14" s="21">
        <v>143</v>
      </c>
      <c r="C14" s="21">
        <v>323</v>
      </c>
      <c r="D14" s="8">
        <v>2.2587412587000002</v>
      </c>
      <c r="E14" s="21">
        <f>B14-[1]Březen!$B14</f>
        <v>-203</v>
      </c>
      <c r="F14" s="23">
        <f t="shared" si="0"/>
        <v>-141.95804195804195</v>
      </c>
      <c r="G14" s="21">
        <f>C14-[1]Březen!$C14</f>
        <v>-750</v>
      </c>
      <c r="H14" s="24">
        <f t="shared" si="1"/>
        <v>-232.19814241486068</v>
      </c>
      <c r="I14" s="11" t="s">
        <v>33</v>
      </c>
    </row>
    <row r="15" spans="1:9" x14ac:dyDescent="0.35">
      <c r="A15" s="12" t="s">
        <v>34</v>
      </c>
      <c r="B15" s="21">
        <v>35078</v>
      </c>
      <c r="C15" s="21">
        <v>100106</v>
      </c>
      <c r="D15" s="8">
        <v>2.8538115058</v>
      </c>
      <c r="E15" s="21">
        <f>B15-[1]Březen!$B15</f>
        <v>-5851</v>
      </c>
      <c r="F15" s="23">
        <f t="shared" si="0"/>
        <v>-16.679970351787446</v>
      </c>
      <c r="G15" s="21">
        <f>C15-[1]Březen!$C15</f>
        <v>-19209</v>
      </c>
      <c r="H15" s="24">
        <f t="shared" si="1"/>
        <v>-19.188660020378396</v>
      </c>
      <c r="I15" s="11" t="s">
        <v>35</v>
      </c>
    </row>
    <row r="16" spans="1:9" x14ac:dyDescent="0.35">
      <c r="A16" s="12" t="s">
        <v>36</v>
      </c>
      <c r="B16" s="21">
        <v>938</v>
      </c>
      <c r="C16" s="21">
        <v>2551</v>
      </c>
      <c r="D16" s="8">
        <v>2.7196162046999999</v>
      </c>
      <c r="E16" s="21">
        <f>B16-[1]Březen!$B16</f>
        <v>594</v>
      </c>
      <c r="F16" s="23">
        <f t="shared" si="0"/>
        <v>63.326226012793171</v>
      </c>
      <c r="G16" s="21">
        <f>C16-[1]Březen!$C16</f>
        <v>1776</v>
      </c>
      <c r="H16" s="24">
        <f t="shared" si="1"/>
        <v>69.61975695805566</v>
      </c>
      <c r="I16" s="11" t="s">
        <v>37</v>
      </c>
    </row>
    <row r="17" spans="1:9" x14ac:dyDescent="0.35">
      <c r="A17" s="12" t="s">
        <v>38</v>
      </c>
      <c r="B17" s="21">
        <v>1099</v>
      </c>
      <c r="C17" s="21">
        <v>2387</v>
      </c>
      <c r="D17" s="8">
        <v>2.1719745223000002</v>
      </c>
      <c r="E17" s="21">
        <f>B17-[1]Březen!$B17</f>
        <v>-170</v>
      </c>
      <c r="F17" s="23">
        <f t="shared" si="0"/>
        <v>-15.468607825295724</v>
      </c>
      <c r="G17" s="21">
        <f>C17-[1]Březen!$C17</f>
        <v>-631</v>
      </c>
      <c r="H17" s="24">
        <f t="shared" si="1"/>
        <v>-26.434855467113533</v>
      </c>
      <c r="I17" s="11" t="s">
        <v>39</v>
      </c>
    </row>
    <row r="18" spans="1:9" x14ac:dyDescent="0.35">
      <c r="A18" s="12" t="s">
        <v>40</v>
      </c>
      <c r="B18" s="21">
        <v>808</v>
      </c>
      <c r="C18" s="21">
        <v>1803</v>
      </c>
      <c r="D18" s="8">
        <v>2.2314356435999998</v>
      </c>
      <c r="E18" s="21">
        <f>B18-[1]Březen!$B18</f>
        <v>-31</v>
      </c>
      <c r="F18" s="23">
        <f t="shared" si="0"/>
        <v>-3.8366336633663365</v>
      </c>
      <c r="G18" s="21">
        <f>C18-[1]Březen!$C18</f>
        <v>-18</v>
      </c>
      <c r="H18" s="24">
        <f t="shared" si="1"/>
        <v>-0.99833610648918469</v>
      </c>
      <c r="I18" s="11" t="s">
        <v>41</v>
      </c>
    </row>
    <row r="19" spans="1:9" x14ac:dyDescent="0.35">
      <c r="A19" s="12" t="s">
        <v>42</v>
      </c>
      <c r="B19" s="21">
        <v>227</v>
      </c>
      <c r="C19" s="21">
        <v>471</v>
      </c>
      <c r="D19" s="8">
        <v>2.0748898678000001</v>
      </c>
      <c r="E19" s="21">
        <f>B19-[1]Březen!$B19</f>
        <v>-35</v>
      </c>
      <c r="F19" s="23">
        <f t="shared" si="0"/>
        <v>-15.418502202643172</v>
      </c>
      <c r="G19" s="21">
        <f>C19-[1]Březen!$C19</f>
        <v>-50</v>
      </c>
      <c r="H19" s="24">
        <f t="shared" si="1"/>
        <v>-10.615711252653929</v>
      </c>
      <c r="I19" s="11" t="s">
        <v>43</v>
      </c>
    </row>
    <row r="20" spans="1:9" x14ac:dyDescent="0.35">
      <c r="A20" s="12" t="s">
        <v>44</v>
      </c>
      <c r="B20" s="21">
        <v>37</v>
      </c>
      <c r="C20" s="21">
        <v>94</v>
      </c>
      <c r="D20" s="8">
        <v>2.5405405404999999</v>
      </c>
      <c r="E20" s="21">
        <f>B20-[1]Březen!$B20</f>
        <v>-2</v>
      </c>
      <c r="F20" s="23">
        <f t="shared" si="0"/>
        <v>-5.4054054054054053</v>
      </c>
      <c r="G20" s="21">
        <f>C20-[1]Březen!$C20</f>
        <v>20</v>
      </c>
      <c r="H20" s="24">
        <f t="shared" si="1"/>
        <v>21.276595744680851</v>
      </c>
      <c r="I20" s="11" t="s">
        <v>45</v>
      </c>
    </row>
    <row r="21" spans="1:9" x14ac:dyDescent="0.35">
      <c r="A21" s="12" t="s">
        <v>46</v>
      </c>
      <c r="B21" s="21">
        <v>12121</v>
      </c>
      <c r="C21" s="21">
        <v>25911</v>
      </c>
      <c r="D21" s="8">
        <v>2.1376949097</v>
      </c>
      <c r="E21" s="21">
        <f>B21-[1]Březen!$B21</f>
        <v>-688</v>
      </c>
      <c r="F21" s="23">
        <f t="shared" si="0"/>
        <v>-5.6760993317383051</v>
      </c>
      <c r="G21" s="21">
        <f>C21-[1]Březen!$C21</f>
        <v>-2451</v>
      </c>
      <c r="H21" s="24">
        <f t="shared" si="1"/>
        <v>-9.4593029987264092</v>
      </c>
      <c r="I21" s="11" t="s">
        <v>47</v>
      </c>
    </row>
    <row r="22" spans="1:9" x14ac:dyDescent="0.35">
      <c r="A22" s="12" t="s">
        <v>48</v>
      </c>
      <c r="B22" s="21">
        <v>204</v>
      </c>
      <c r="C22" s="21">
        <v>525</v>
      </c>
      <c r="D22" s="8">
        <v>2.5735294118000001</v>
      </c>
      <c r="E22" s="21">
        <f>B22-[1]Březen!$B22</f>
        <v>-43</v>
      </c>
      <c r="F22" s="23">
        <f t="shared" si="0"/>
        <v>-21.078431372549019</v>
      </c>
      <c r="G22" s="21">
        <f>C22-[1]Březen!$C22</f>
        <v>-124</v>
      </c>
      <c r="H22" s="24">
        <f t="shared" si="1"/>
        <v>-23.61904761904762</v>
      </c>
      <c r="I22" s="11" t="s">
        <v>48</v>
      </c>
    </row>
    <row r="23" spans="1:9" x14ac:dyDescent="0.35">
      <c r="A23" s="12" t="s">
        <v>49</v>
      </c>
      <c r="B23" s="21">
        <v>71395</v>
      </c>
      <c r="C23" s="21">
        <v>162236</v>
      </c>
      <c r="D23" s="8">
        <v>2.2723720148000002</v>
      </c>
      <c r="E23" s="21">
        <f>B23-[1]Březen!$B23</f>
        <v>-7454</v>
      </c>
      <c r="F23" s="23">
        <f t="shared" si="0"/>
        <v>-10.440507038308004</v>
      </c>
      <c r="G23" s="21">
        <f>C23-[1]Březen!$C23</f>
        <v>-19249</v>
      </c>
      <c r="H23" s="24">
        <f t="shared" si="1"/>
        <v>-11.86481422125792</v>
      </c>
      <c r="I23" s="11" t="s">
        <v>50</v>
      </c>
    </row>
    <row r="24" spans="1:9" x14ac:dyDescent="0.35">
      <c r="A24" s="12" t="s">
        <v>51</v>
      </c>
      <c r="B24" s="21">
        <v>10310</v>
      </c>
      <c r="C24" s="21">
        <v>25425</v>
      </c>
      <c r="D24" s="8">
        <v>2.4660523763</v>
      </c>
      <c r="E24" s="21">
        <f>B24-[1]Březen!$B24</f>
        <v>-1259</v>
      </c>
      <c r="F24" s="23">
        <f t="shared" si="0"/>
        <v>-12.211445198836081</v>
      </c>
      <c r="G24" s="21">
        <f>C24-[1]Březen!$C24</f>
        <v>-1862</v>
      </c>
      <c r="H24" s="24">
        <f t="shared" si="1"/>
        <v>-7.3235004916420845</v>
      </c>
      <c r="I24" s="11" t="s">
        <v>52</v>
      </c>
    </row>
    <row r="25" spans="1:9" x14ac:dyDescent="0.35">
      <c r="A25" s="12" t="s">
        <v>53</v>
      </c>
      <c r="B25" s="21">
        <v>3354</v>
      </c>
      <c r="C25" s="21">
        <v>8363</v>
      </c>
      <c r="D25" s="8">
        <v>2.4934406678999999</v>
      </c>
      <c r="E25" s="21">
        <f>B25-[1]Březen!$B25</f>
        <v>-1504</v>
      </c>
      <c r="F25" s="23">
        <f t="shared" si="0"/>
        <v>-44.841979725700654</v>
      </c>
      <c r="G25" s="21">
        <f>C25-[1]Březen!$C25</f>
        <v>-5039</v>
      </c>
      <c r="H25" s="24">
        <f t="shared" si="1"/>
        <v>-60.253497548726529</v>
      </c>
      <c r="I25" s="11" t="s">
        <v>54</v>
      </c>
    </row>
    <row r="26" spans="1:9" x14ac:dyDescent="0.35">
      <c r="A26" s="12" t="s">
        <v>55</v>
      </c>
      <c r="B26" s="21">
        <v>14352</v>
      </c>
      <c r="C26" s="21">
        <v>28548</v>
      </c>
      <c r="D26" s="8">
        <v>1.9891304348000001</v>
      </c>
      <c r="E26" s="21">
        <f>B26-[1]Březen!$B26</f>
        <v>1720</v>
      </c>
      <c r="F26" s="23">
        <f t="shared" si="0"/>
        <v>11.984392419175027</v>
      </c>
      <c r="G26" s="21">
        <f>C26-[1]Březen!$C26</f>
        <v>4540</v>
      </c>
      <c r="H26" s="24">
        <f t="shared" si="1"/>
        <v>15.903040493204429</v>
      </c>
      <c r="I26" s="11" t="s">
        <v>56</v>
      </c>
    </row>
    <row r="27" spans="1:9" x14ac:dyDescent="0.35">
      <c r="A27" s="12" t="s">
        <v>57</v>
      </c>
      <c r="B27" s="21">
        <v>2962</v>
      </c>
      <c r="C27" s="21">
        <v>7880</v>
      </c>
      <c r="D27" s="8">
        <v>2.6603646185000001</v>
      </c>
      <c r="E27" s="21">
        <f>B27-[1]Březen!$B27</f>
        <v>-254</v>
      </c>
      <c r="F27" s="23">
        <f t="shared" si="0"/>
        <v>-8.5752869682646864</v>
      </c>
      <c r="G27" s="21">
        <f>C27-[1]Březen!$C27</f>
        <v>-570</v>
      </c>
      <c r="H27" s="24">
        <f t="shared" si="1"/>
        <v>-7.2335025380710656</v>
      </c>
      <c r="I27" s="11" t="s">
        <v>58</v>
      </c>
    </row>
    <row r="28" spans="1:9" x14ac:dyDescent="0.35">
      <c r="A28" s="12" t="s">
        <v>59</v>
      </c>
      <c r="B28" s="21">
        <v>8633</v>
      </c>
      <c r="C28" s="21">
        <v>16284</v>
      </c>
      <c r="D28" s="8">
        <v>1.8862504344</v>
      </c>
      <c r="E28" s="21">
        <f>B28-[1]Březen!$B28</f>
        <v>-3100</v>
      </c>
      <c r="F28" s="23">
        <f t="shared" si="0"/>
        <v>-35.90872234449207</v>
      </c>
      <c r="G28" s="21">
        <f>C28-[1]Březen!$C28</f>
        <v>-6730</v>
      </c>
      <c r="H28" s="24">
        <f t="shared" si="1"/>
        <v>-41.328911815278801</v>
      </c>
      <c r="I28" s="11" t="s">
        <v>60</v>
      </c>
    </row>
    <row r="29" spans="1:9" x14ac:dyDescent="0.35">
      <c r="A29" s="12" t="s">
        <v>61</v>
      </c>
      <c r="B29" s="21">
        <v>4654</v>
      </c>
      <c r="C29" s="21">
        <v>10834</v>
      </c>
      <c r="D29" s="8">
        <v>2.3278899870999998</v>
      </c>
      <c r="E29" s="21">
        <f>B29-[1]Březen!$B29</f>
        <v>-174</v>
      </c>
      <c r="F29" s="23">
        <f t="shared" si="0"/>
        <v>-3.7387193811774821</v>
      </c>
      <c r="G29" s="21">
        <f>C29-[1]Březen!$C29</f>
        <v>-1301</v>
      </c>
      <c r="H29" s="24">
        <f t="shared" si="1"/>
        <v>-12.008491785120915</v>
      </c>
      <c r="I29" s="11" t="s">
        <v>62</v>
      </c>
    </row>
    <row r="30" spans="1:9" x14ac:dyDescent="0.35">
      <c r="A30" s="12" t="s">
        <v>63</v>
      </c>
      <c r="B30" s="21">
        <v>34392</v>
      </c>
      <c r="C30" s="21">
        <v>122819</v>
      </c>
      <c r="D30" s="8">
        <v>3.5711502675000002</v>
      </c>
      <c r="E30" s="21">
        <f>B30-[1]Březen!$B30</f>
        <v>-2441</v>
      </c>
      <c r="F30" s="23">
        <f t="shared" si="0"/>
        <v>-7.0975808327518024</v>
      </c>
      <c r="G30" s="21">
        <f>C30-[1]Březen!$C30</f>
        <v>-14874</v>
      </c>
      <c r="H30" s="24">
        <f t="shared" si="1"/>
        <v>-12.110504075102387</v>
      </c>
      <c r="I30" s="11" t="s">
        <v>64</v>
      </c>
    </row>
    <row r="31" spans="1:9" x14ac:dyDescent="0.35">
      <c r="A31" s="12" t="s">
        <v>65</v>
      </c>
      <c r="B31" s="21">
        <v>3702</v>
      </c>
      <c r="C31" s="21">
        <v>10546</v>
      </c>
      <c r="D31" s="8">
        <v>2.848730416</v>
      </c>
      <c r="E31" s="21">
        <f>B31-[1]Březen!$B31</f>
        <v>-195</v>
      </c>
      <c r="F31" s="23">
        <f t="shared" si="0"/>
        <v>-5.2674230145867096</v>
      </c>
      <c r="G31" s="21">
        <f>C31-[1]Březen!$C31</f>
        <v>-1097</v>
      </c>
      <c r="H31" s="24">
        <f t="shared" si="1"/>
        <v>-10.402048169922246</v>
      </c>
      <c r="I31" s="11" t="s">
        <v>66</v>
      </c>
    </row>
    <row r="32" spans="1:9" x14ac:dyDescent="0.35">
      <c r="A32" s="12" t="s">
        <v>67</v>
      </c>
      <c r="B32" s="21">
        <v>23487</v>
      </c>
      <c r="C32" s="21">
        <v>42422</v>
      </c>
      <c r="D32" s="8">
        <v>1.8061906587000001</v>
      </c>
      <c r="E32" s="21">
        <f>B32-[1]Březen!$B32</f>
        <v>637</v>
      </c>
      <c r="F32" s="23">
        <f t="shared" si="0"/>
        <v>2.7121386298803594</v>
      </c>
      <c r="G32" s="21">
        <f>C32-[1]Březen!$C32</f>
        <v>-150</v>
      </c>
      <c r="H32" s="24">
        <f t="shared" si="1"/>
        <v>-0.35359011833482623</v>
      </c>
      <c r="I32" s="11" t="s">
        <v>68</v>
      </c>
    </row>
    <row r="33" spans="1:9" x14ac:dyDescent="0.35">
      <c r="A33" s="12" t="s">
        <v>69</v>
      </c>
      <c r="B33" s="21">
        <v>1305</v>
      </c>
      <c r="C33" s="21">
        <v>2743</v>
      </c>
      <c r="D33" s="8">
        <v>2.1019157088</v>
      </c>
      <c r="E33" s="21">
        <f>B33-[1]Březen!$B33</f>
        <v>47</v>
      </c>
      <c r="F33" s="23">
        <f t="shared" si="0"/>
        <v>3.6015325670498082</v>
      </c>
      <c r="G33" s="21">
        <f>C33-[1]Březen!$C33</f>
        <v>270</v>
      </c>
      <c r="H33" s="24">
        <f t="shared" si="1"/>
        <v>9.8432373313889912</v>
      </c>
      <c r="I33" s="11" t="s">
        <v>70</v>
      </c>
    </row>
    <row r="34" spans="1:9" ht="19.5" customHeight="1" x14ac:dyDescent="0.35">
      <c r="A34" s="13" t="s">
        <v>71</v>
      </c>
      <c r="B34" s="21">
        <v>39091</v>
      </c>
      <c r="C34" s="21">
        <v>99124</v>
      </c>
      <c r="D34" s="8">
        <v>2.5357243354999999</v>
      </c>
      <c r="E34" s="21">
        <f>B34-[1]Březen!$B34</f>
        <v>107</v>
      </c>
      <c r="F34" s="23">
        <f t="shared" si="0"/>
        <v>0.27372029367373563</v>
      </c>
      <c r="G34" s="21">
        <f>C34-[1]Březen!$C34</f>
        <v>692</v>
      </c>
      <c r="H34" s="24">
        <f t="shared" si="1"/>
        <v>0.69811549170735643</v>
      </c>
      <c r="I34" s="11" t="s">
        <v>72</v>
      </c>
    </row>
    <row r="35" spans="1:9" x14ac:dyDescent="0.35">
      <c r="A35" s="12" t="s">
        <v>73</v>
      </c>
      <c r="B35" s="21">
        <v>2504</v>
      </c>
      <c r="C35" s="21">
        <v>6618</v>
      </c>
      <c r="D35" s="8">
        <v>2.6429712460000001</v>
      </c>
      <c r="E35" s="21">
        <f>B35-[1]Březen!$B35</f>
        <v>-198</v>
      </c>
      <c r="F35" s="23">
        <f t="shared" si="0"/>
        <v>-7.9073482428115014</v>
      </c>
      <c r="G35" s="21">
        <f>C35-[1]Březen!$C35</f>
        <v>-1276</v>
      </c>
      <c r="H35" s="24">
        <f t="shared" si="1"/>
        <v>-19.280749471139316</v>
      </c>
      <c r="I35" s="11" t="s">
        <v>74</v>
      </c>
    </row>
    <row r="36" spans="1:9" x14ac:dyDescent="0.35">
      <c r="A36" s="12" t="s">
        <v>75</v>
      </c>
      <c r="B36" s="21">
        <v>17415</v>
      </c>
      <c r="C36" s="21">
        <v>46200</v>
      </c>
      <c r="D36" s="8">
        <v>2.6528854435999998</v>
      </c>
      <c r="E36" s="21">
        <f>B36-[1]Březen!$B36</f>
        <v>-1894</v>
      </c>
      <c r="F36" s="23">
        <f t="shared" si="0"/>
        <v>-10.875681883433822</v>
      </c>
      <c r="G36" s="21">
        <f>C36-[1]Březen!$C36</f>
        <v>-8672</v>
      </c>
      <c r="H36" s="24">
        <f t="shared" si="1"/>
        <v>-18.770562770562769</v>
      </c>
      <c r="I36" s="11" t="s">
        <v>76</v>
      </c>
    </row>
    <row r="37" spans="1:9" x14ac:dyDescent="0.35">
      <c r="A37" s="12" t="s">
        <v>77</v>
      </c>
      <c r="B37" s="21">
        <v>6958</v>
      </c>
      <c r="C37" s="21">
        <v>18540</v>
      </c>
      <c r="D37" s="8">
        <v>2.6645587812999998</v>
      </c>
      <c r="E37" s="21">
        <f>B37-[1]Březen!$B37</f>
        <v>-1420</v>
      </c>
      <c r="F37" s="23">
        <f t="shared" si="0"/>
        <v>-20.408163265306122</v>
      </c>
      <c r="G37" s="21">
        <f>C37-[1]Březen!$C37</f>
        <v>-3529</v>
      </c>
      <c r="H37" s="24">
        <f t="shared" si="1"/>
        <v>-19.034519956850055</v>
      </c>
      <c r="I37" s="11" t="s">
        <v>78</v>
      </c>
    </row>
    <row r="38" spans="1:9" x14ac:dyDescent="0.35">
      <c r="A38" s="12" t="s">
        <v>79</v>
      </c>
      <c r="B38" s="21">
        <v>3786</v>
      </c>
      <c r="C38" s="21">
        <v>8759</v>
      </c>
      <c r="D38" s="8">
        <v>2.3135235076999998</v>
      </c>
      <c r="E38" s="21">
        <f>B38-[1]Březen!$B38</f>
        <v>-1428</v>
      </c>
      <c r="F38" s="23">
        <f t="shared" si="0"/>
        <v>-37.717908082408876</v>
      </c>
      <c r="G38" s="21">
        <f>C38-[1]Březen!$C38</f>
        <v>-3269</v>
      </c>
      <c r="H38" s="24">
        <f t="shared" si="1"/>
        <v>-37.321612056170792</v>
      </c>
      <c r="I38" s="11" t="s">
        <v>80</v>
      </c>
    </row>
    <row r="39" spans="1:9" x14ac:dyDescent="0.35">
      <c r="A39" s="12" t="s">
        <v>81</v>
      </c>
      <c r="B39" s="21">
        <v>4750</v>
      </c>
      <c r="C39" s="21">
        <v>14643</v>
      </c>
      <c r="D39" s="8">
        <v>3.0827368421000001</v>
      </c>
      <c r="E39" s="21">
        <f>B39-[1]Březen!$B39</f>
        <v>-1317</v>
      </c>
      <c r="F39" s="23">
        <f t="shared" si="0"/>
        <v>-27.726315789473681</v>
      </c>
      <c r="G39" s="21">
        <f>C39-[1]Březen!$C39</f>
        <v>-2990</v>
      </c>
      <c r="H39" s="24">
        <f t="shared" si="1"/>
        <v>-20.41931298231237</v>
      </c>
      <c r="I39" s="11" t="s">
        <v>82</v>
      </c>
    </row>
    <row r="40" spans="1:9" x14ac:dyDescent="0.35">
      <c r="A40" s="12" t="s">
        <v>83</v>
      </c>
      <c r="B40" s="21">
        <v>14929</v>
      </c>
      <c r="C40" s="21">
        <v>29187</v>
      </c>
      <c r="D40" s="8">
        <v>1.9550539219</v>
      </c>
      <c r="E40" s="21">
        <f>B40-[1]Březen!$B40</f>
        <v>5480</v>
      </c>
      <c r="F40" s="23">
        <f t="shared" si="0"/>
        <v>36.707080179516375</v>
      </c>
      <c r="G40" s="21">
        <f>C40-[1]Březen!$C40</f>
        <v>9732</v>
      </c>
      <c r="H40" s="24">
        <f t="shared" si="1"/>
        <v>33.343611882002264</v>
      </c>
      <c r="I40" s="11" t="s">
        <v>84</v>
      </c>
    </row>
    <row r="41" spans="1:9" x14ac:dyDescent="0.35">
      <c r="A41" s="12" t="s">
        <v>85</v>
      </c>
      <c r="B41" s="21">
        <v>7235</v>
      </c>
      <c r="C41" s="21">
        <v>16062</v>
      </c>
      <c r="D41" s="8">
        <v>2.2200414651</v>
      </c>
      <c r="E41" s="21">
        <f>B41-[1]Březen!$B41</f>
        <v>-949</v>
      </c>
      <c r="F41" s="23">
        <f t="shared" si="0"/>
        <v>-13.116793365583968</v>
      </c>
      <c r="G41" s="21">
        <f>C41-[1]Březen!$C41</f>
        <v>-2011</v>
      </c>
      <c r="H41" s="24">
        <f t="shared" si="1"/>
        <v>-12.520234092890052</v>
      </c>
      <c r="I41" s="11" t="s">
        <v>86</v>
      </c>
    </row>
    <row r="42" spans="1:9" x14ac:dyDescent="0.35">
      <c r="A42" s="12" t="s">
        <v>87</v>
      </c>
      <c r="B42" s="21">
        <v>3383</v>
      </c>
      <c r="C42" s="21">
        <v>8139</v>
      </c>
      <c r="D42" s="8">
        <v>2.4058527933999998</v>
      </c>
      <c r="E42" s="21">
        <f>B42-[1]Březen!$B42</f>
        <v>-611</v>
      </c>
      <c r="F42" s="23">
        <f t="shared" si="0"/>
        <v>-18.060892698788059</v>
      </c>
      <c r="G42" s="21">
        <f>C42-[1]Březen!$C42</f>
        <v>-1677</v>
      </c>
      <c r="H42" s="24">
        <f t="shared" si="1"/>
        <v>-20.604496866936969</v>
      </c>
      <c r="I42" s="11" t="s">
        <v>88</v>
      </c>
    </row>
    <row r="43" spans="1:9" x14ac:dyDescent="0.35">
      <c r="A43" s="12" t="s">
        <v>89</v>
      </c>
      <c r="B43" s="21">
        <v>28532</v>
      </c>
      <c r="C43" s="21">
        <v>70367</v>
      </c>
      <c r="D43" s="8">
        <v>2.4662484228000001</v>
      </c>
      <c r="E43" s="21">
        <f>B43-[1]Březen!$B43</f>
        <v>1097</v>
      </c>
      <c r="F43" s="23">
        <f t="shared" si="0"/>
        <v>3.8448058320482268</v>
      </c>
      <c r="G43" s="21">
        <f>C43-[1]Březen!$C43</f>
        <v>7085</v>
      </c>
      <c r="H43" s="24">
        <f t="shared" si="1"/>
        <v>10.068640129606207</v>
      </c>
      <c r="I43" s="11" t="s">
        <v>89</v>
      </c>
    </row>
    <row r="44" spans="1:9" x14ac:dyDescent="0.35">
      <c r="A44" s="12" t="s">
        <v>90</v>
      </c>
      <c r="B44" s="21">
        <v>3379</v>
      </c>
      <c r="C44" s="21">
        <v>9056</v>
      </c>
      <c r="D44" s="8">
        <v>2.6800828648000001</v>
      </c>
      <c r="E44" s="21">
        <f>B44-[1]Březen!$B44</f>
        <v>139</v>
      </c>
      <c r="F44" s="23">
        <f t="shared" si="0"/>
        <v>4.1136430896715002</v>
      </c>
      <c r="G44" s="21">
        <f>C44-[1]Březen!$C44</f>
        <v>811</v>
      </c>
      <c r="H44" s="24">
        <f t="shared" si="1"/>
        <v>8.9553886925795059</v>
      </c>
      <c r="I44" s="11" t="s">
        <v>91</v>
      </c>
    </row>
    <row r="45" spans="1:9" x14ac:dyDescent="0.35">
      <c r="A45" s="12" t="s">
        <v>92</v>
      </c>
      <c r="B45" s="21">
        <v>1735</v>
      </c>
      <c r="C45" s="21">
        <v>3686</v>
      </c>
      <c r="D45" s="8">
        <v>2.1244956772000001</v>
      </c>
      <c r="E45" s="21">
        <f>B45-[1]Březen!$B45</f>
        <v>-856</v>
      </c>
      <c r="F45" s="23">
        <f t="shared" si="0"/>
        <v>-49.337175792507203</v>
      </c>
      <c r="G45" s="21">
        <f>C45-[1]Březen!$C45</f>
        <v>-2088</v>
      </c>
      <c r="H45" s="24">
        <f t="shared" si="1"/>
        <v>-56.646771568095502</v>
      </c>
      <c r="I45" s="11" t="s">
        <v>93</v>
      </c>
    </row>
    <row r="46" spans="1:9" x14ac:dyDescent="0.35">
      <c r="A46" s="12" t="s">
        <v>94</v>
      </c>
      <c r="B46" s="21">
        <v>4434</v>
      </c>
      <c r="C46" s="21">
        <v>10058</v>
      </c>
      <c r="D46" s="8">
        <v>2.2683806945999998</v>
      </c>
      <c r="E46" s="21">
        <f>B46-[1]Březen!$B46</f>
        <v>-1868</v>
      </c>
      <c r="F46" s="23">
        <f t="shared" si="0"/>
        <v>-42.129003157419938</v>
      </c>
      <c r="G46" s="21">
        <f>C46-[1]Březen!$C46</f>
        <v>-4695</v>
      </c>
      <c r="H46" s="24">
        <f t="shared" si="1"/>
        <v>-46.679260290316165</v>
      </c>
      <c r="I46" s="11" t="s">
        <v>95</v>
      </c>
    </row>
    <row r="47" spans="1:9" x14ac:dyDescent="0.35">
      <c r="A47" s="12" t="s">
        <v>96</v>
      </c>
      <c r="B47" s="21">
        <v>18118</v>
      </c>
      <c r="C47" s="21">
        <v>30132</v>
      </c>
      <c r="D47" s="8">
        <v>1.6630974721</v>
      </c>
      <c r="E47" s="21">
        <f>B47-[1]Březen!$B47</f>
        <v>475</v>
      </c>
      <c r="F47" s="23">
        <f t="shared" si="0"/>
        <v>2.6217021746329614</v>
      </c>
      <c r="G47" s="21">
        <f>C47-[1]Březen!$C47</f>
        <v>-29</v>
      </c>
      <c r="H47" s="24">
        <f t="shared" si="1"/>
        <v>-9.6243196601619549E-2</v>
      </c>
      <c r="I47" s="11" t="s">
        <v>97</v>
      </c>
    </row>
    <row r="48" spans="1:9" x14ac:dyDescent="0.35">
      <c r="A48" s="12" t="s">
        <v>98</v>
      </c>
      <c r="B48" s="21">
        <v>4371</v>
      </c>
      <c r="C48" s="21">
        <v>10351</v>
      </c>
      <c r="D48" s="8">
        <v>2.3681079843999999</v>
      </c>
      <c r="E48" s="21">
        <f>B48-[1]Březen!$B48</f>
        <v>463</v>
      </c>
      <c r="F48" s="23">
        <f t="shared" si="0"/>
        <v>10.592541752459391</v>
      </c>
      <c r="G48" s="21">
        <f>C48-[1]Březen!$C48</f>
        <v>1429</v>
      </c>
      <c r="H48" s="24">
        <f t="shared" si="1"/>
        <v>13.805429427108493</v>
      </c>
      <c r="I48" s="11" t="s">
        <v>99</v>
      </c>
    </row>
    <row r="49" spans="1:9" x14ac:dyDescent="0.35">
      <c r="A49" s="12" t="s">
        <v>100</v>
      </c>
      <c r="B49" s="21">
        <v>9218</v>
      </c>
      <c r="C49" s="21">
        <v>28692</v>
      </c>
      <c r="D49" s="8">
        <v>3.1126057713000002</v>
      </c>
      <c r="E49" s="21">
        <f>B49-[1]Březen!$B49</f>
        <v>-844</v>
      </c>
      <c r="F49" s="23">
        <f t="shared" si="0"/>
        <v>-9.1559991321327825</v>
      </c>
      <c r="G49" s="21">
        <f>C49-[1]Březen!$C49</f>
        <v>-2857</v>
      </c>
      <c r="H49" s="24">
        <f t="shared" si="1"/>
        <v>-9.9574794367768025</v>
      </c>
      <c r="I49" s="11" t="s">
        <v>101</v>
      </c>
    </row>
    <row r="50" spans="1:9" x14ac:dyDescent="0.35">
      <c r="A50" s="12" t="s">
        <v>102</v>
      </c>
      <c r="B50" s="21">
        <v>9078</v>
      </c>
      <c r="C50" s="21">
        <v>18586</v>
      </c>
      <c r="D50" s="8">
        <v>2.0473672614999998</v>
      </c>
      <c r="E50" s="21">
        <f>B50-[1]Březen!$B50</f>
        <v>2082</v>
      </c>
      <c r="F50" s="23">
        <f t="shared" si="0"/>
        <v>22.934567085261072</v>
      </c>
      <c r="G50" s="21">
        <f>C50-[1]Březen!$C50</f>
        <v>4582</v>
      </c>
      <c r="H50" s="24">
        <f t="shared" si="1"/>
        <v>24.652964597008502</v>
      </c>
      <c r="I50" s="11" t="s">
        <v>103</v>
      </c>
    </row>
    <row r="51" spans="1:9" x14ac:dyDescent="0.35">
      <c r="A51" s="12" t="s">
        <v>104</v>
      </c>
      <c r="B51" s="21">
        <v>20947</v>
      </c>
      <c r="C51" s="21">
        <v>31811</v>
      </c>
      <c r="D51" s="8">
        <v>1.5186422877000001</v>
      </c>
      <c r="E51" s="21">
        <f>B51-[1]Březen!$B51</f>
        <v>-2409</v>
      </c>
      <c r="F51" s="23">
        <f t="shared" si="0"/>
        <v>-11.50045352556452</v>
      </c>
      <c r="G51" s="21">
        <f>C51-[1]Březen!$C51</f>
        <v>-2756</v>
      </c>
      <c r="H51" s="24">
        <f t="shared" si="1"/>
        <v>-8.6636697997548016</v>
      </c>
      <c r="I51" s="11" t="s">
        <v>105</v>
      </c>
    </row>
    <row r="52" spans="1:9" x14ac:dyDescent="0.35">
      <c r="A52" s="14" t="s">
        <v>106</v>
      </c>
      <c r="B52" s="21">
        <v>6641</v>
      </c>
      <c r="C52" s="21">
        <v>13987</v>
      </c>
      <c r="D52" s="8">
        <v>2.106158711</v>
      </c>
      <c r="E52" s="21">
        <f>B52-[1]Březen!$B52</f>
        <v>749</v>
      </c>
      <c r="F52" s="23">
        <f t="shared" si="0"/>
        <v>11.278421924408974</v>
      </c>
      <c r="G52" s="21">
        <f>C52-[1]Březen!$C52</f>
        <v>163</v>
      </c>
      <c r="H52" s="24">
        <f t="shared" si="1"/>
        <v>1.1653678415671695</v>
      </c>
      <c r="I52" s="11" t="s">
        <v>106</v>
      </c>
    </row>
    <row r="53" spans="1:9" x14ac:dyDescent="0.35">
      <c r="A53" s="14" t="s">
        <v>107</v>
      </c>
      <c r="B53" s="21">
        <v>732</v>
      </c>
      <c r="C53" s="21">
        <v>1895</v>
      </c>
      <c r="D53" s="8">
        <v>2.5887978141999999</v>
      </c>
      <c r="E53" s="21">
        <f>B53-[1]Březen!$B53</f>
        <v>63</v>
      </c>
      <c r="F53" s="23">
        <f t="shared" si="0"/>
        <v>8.6065573770491799</v>
      </c>
      <c r="G53" s="21">
        <f>C53-[1]Březen!$C53</f>
        <v>346</v>
      </c>
      <c r="H53" s="24">
        <f t="shared" si="1"/>
        <v>18.258575197889183</v>
      </c>
      <c r="I53" s="11" t="s">
        <v>108</v>
      </c>
    </row>
    <row r="54" spans="1:9" x14ac:dyDescent="0.35">
      <c r="A54" s="11" t="s">
        <v>109</v>
      </c>
      <c r="B54" s="21">
        <v>1695</v>
      </c>
      <c r="C54" s="21">
        <v>3599</v>
      </c>
      <c r="D54" s="8">
        <v>2.1233038348000002</v>
      </c>
      <c r="E54" s="21">
        <f>B54-[1]Březen!$B54</f>
        <v>242</v>
      </c>
      <c r="F54" s="23">
        <f t="shared" si="0"/>
        <v>14.277286135693215</v>
      </c>
      <c r="G54" s="21">
        <f>C54-[1]Březen!$C54</f>
        <v>-104</v>
      </c>
      <c r="H54" s="24">
        <f t="shared" si="1"/>
        <v>-2.8896915809947208</v>
      </c>
      <c r="I54" s="11" t="s">
        <v>110</v>
      </c>
    </row>
    <row r="55" spans="1:9" x14ac:dyDescent="0.35">
      <c r="A55" s="15" t="s">
        <v>111</v>
      </c>
      <c r="B55" s="21">
        <v>14109</v>
      </c>
      <c r="C55" s="21">
        <v>28772</v>
      </c>
      <c r="D55" s="8">
        <v>2.0392657169000001</v>
      </c>
      <c r="E55" s="21">
        <f>B55-[1]Březen!$B55</f>
        <v>-1492</v>
      </c>
      <c r="F55" s="23">
        <f t="shared" si="0"/>
        <v>-10.574810404706216</v>
      </c>
      <c r="G55" s="21">
        <f>C55-[1]Březen!$C55</f>
        <v>-5387</v>
      </c>
      <c r="H55" s="24">
        <f t="shared" si="1"/>
        <v>-18.723064090087586</v>
      </c>
      <c r="I55" s="16" t="s">
        <v>112</v>
      </c>
    </row>
    <row r="56" spans="1:9" x14ac:dyDescent="0.35">
      <c r="A56" s="15" t="s">
        <v>113</v>
      </c>
      <c r="B56" s="21">
        <v>544</v>
      </c>
      <c r="C56" s="21">
        <v>1358</v>
      </c>
      <c r="D56" s="8">
        <v>2.4963235294000001</v>
      </c>
      <c r="E56" s="21">
        <f>B56-[1]Březen!$B56</f>
        <v>-64</v>
      </c>
      <c r="F56" s="23">
        <f t="shared" si="0"/>
        <v>-11.76470588235294</v>
      </c>
      <c r="G56" s="21">
        <f>C56-[1]Březen!$C56</f>
        <v>-230</v>
      </c>
      <c r="H56" s="24">
        <f t="shared" si="1"/>
        <v>-16.936671575846834</v>
      </c>
      <c r="I56" s="16" t="s">
        <v>114</v>
      </c>
    </row>
    <row r="57" spans="1:9" x14ac:dyDescent="0.35">
      <c r="A57" s="12" t="s">
        <v>115</v>
      </c>
      <c r="B57" s="21">
        <v>2178</v>
      </c>
      <c r="C57" s="21">
        <v>5658</v>
      </c>
      <c r="D57" s="8">
        <v>2.5977961433000001</v>
      </c>
      <c r="E57" s="21">
        <f>B57-[1]Březen!$B57</f>
        <v>-381</v>
      </c>
      <c r="F57" s="23">
        <f t="shared" si="0"/>
        <v>-17.4931129476584</v>
      </c>
      <c r="G57" s="21">
        <f>C57-[1]Březen!$C57</f>
        <v>-141</v>
      </c>
      <c r="H57" s="24">
        <f t="shared" si="1"/>
        <v>-2.4920466595970305</v>
      </c>
      <c r="I57" s="11" t="s">
        <v>116</v>
      </c>
    </row>
    <row r="58" spans="1:9" x14ac:dyDescent="0.35">
      <c r="A58" s="12" t="s">
        <v>117</v>
      </c>
      <c r="B58" s="21">
        <v>2144</v>
      </c>
      <c r="C58" s="21">
        <v>4780</v>
      </c>
      <c r="D58" s="8">
        <v>2.2294776119000002</v>
      </c>
      <c r="E58" s="21">
        <f>B58-[1]Březen!$B58</f>
        <v>-337</v>
      </c>
      <c r="F58" s="23">
        <f t="shared" si="0"/>
        <v>-15.718283582089551</v>
      </c>
      <c r="G58" s="21">
        <f>C58-[1]Březen!$C58</f>
        <v>-698</v>
      </c>
      <c r="H58" s="24">
        <f t="shared" si="1"/>
        <v>-14.602510460251045</v>
      </c>
      <c r="I58" s="11" t="s">
        <v>118</v>
      </c>
    </row>
    <row r="59" spans="1:9" x14ac:dyDescent="0.35">
      <c r="A59" s="12" t="s">
        <v>119</v>
      </c>
      <c r="B59" s="21">
        <v>276</v>
      </c>
      <c r="C59" s="21">
        <v>633</v>
      </c>
      <c r="D59" s="8">
        <v>2.2934782609000002</v>
      </c>
      <c r="E59" s="21">
        <f>B59-[1]Březen!$B59</f>
        <v>-59</v>
      </c>
      <c r="F59" s="23">
        <f t="shared" si="0"/>
        <v>-21.376811594202898</v>
      </c>
      <c r="G59" s="21">
        <f>C59-[1]Březen!$C59</f>
        <v>-168</v>
      </c>
      <c r="H59" s="24">
        <f t="shared" si="1"/>
        <v>-26.540284360189574</v>
      </c>
      <c r="I59" s="11" t="s">
        <v>120</v>
      </c>
    </row>
    <row r="60" spans="1:9" ht="15" thickBot="1" x14ac:dyDescent="0.4">
      <c r="A60" s="12" t="s">
        <v>121</v>
      </c>
      <c r="B60" s="25">
        <v>295</v>
      </c>
      <c r="C60" s="25">
        <v>759</v>
      </c>
      <c r="D60" s="26">
        <v>2.5728813558999999</v>
      </c>
      <c r="E60" s="21">
        <f>B60-[1]Březen!$B60</f>
        <v>-168</v>
      </c>
      <c r="F60" s="23">
        <f t="shared" si="0"/>
        <v>-56.949152542372886</v>
      </c>
      <c r="G60" s="21">
        <f>C60-[1]Březen!$C60</f>
        <v>-250</v>
      </c>
      <c r="H60" s="24">
        <f t="shared" si="1"/>
        <v>-32.938076416337289</v>
      </c>
      <c r="I60" s="11" t="s">
        <v>122</v>
      </c>
    </row>
    <row r="62" spans="1:9" x14ac:dyDescent="0.35">
      <c r="A62" s="18" t="s">
        <v>123</v>
      </c>
    </row>
    <row r="63" spans="1:9" x14ac:dyDescent="0.35">
      <c r="A63" s="17" t="s">
        <v>124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27B8A-FA96-474F-9DF1-35D3FE33C202}">
  <dimension ref="A1:I63"/>
  <sheetViews>
    <sheetView zoomScale="110" zoomScaleNormal="110" workbookViewId="0">
      <selection activeCell="G6" sqref="G6"/>
    </sheetView>
  </sheetViews>
  <sheetFormatPr defaultRowHeight="14.5" x14ac:dyDescent="0.35"/>
  <cols>
    <col min="1" max="1" width="25.1796875" customWidth="1"/>
    <col min="2" max="2" width="15" customWidth="1"/>
    <col min="3" max="3" width="15.26953125" customWidth="1"/>
    <col min="4" max="4" width="14.453125" customWidth="1"/>
    <col min="5" max="5" width="14.7265625" customWidth="1"/>
    <col min="6" max="6" width="14.26953125" customWidth="1"/>
    <col min="7" max="8" width="15.7265625" customWidth="1"/>
    <col min="9" max="9" width="22" customWidth="1"/>
  </cols>
  <sheetData>
    <row r="1" spans="1:9" ht="65" x14ac:dyDescent="0.35">
      <c r="A1" s="19" t="s">
        <v>0</v>
      </c>
      <c r="B1" s="19" t="s">
        <v>149</v>
      </c>
      <c r="C1" s="19" t="s">
        <v>150</v>
      </c>
      <c r="D1" s="20" t="s">
        <v>3</v>
      </c>
      <c r="E1" s="20" t="s">
        <v>151</v>
      </c>
      <c r="F1" s="20" t="s">
        <v>152</v>
      </c>
      <c r="G1" s="20" t="s">
        <v>153</v>
      </c>
      <c r="H1" s="20" t="s">
        <v>154</v>
      </c>
      <c r="I1" s="19" t="s">
        <v>0</v>
      </c>
    </row>
    <row r="2" spans="1:9" x14ac:dyDescent="0.35">
      <c r="A2" s="1" t="s">
        <v>8</v>
      </c>
      <c r="B2" s="28">
        <v>692717</v>
      </c>
      <c r="C2" s="28">
        <v>1641766</v>
      </c>
      <c r="D2" s="3">
        <v>2.3700385583000001</v>
      </c>
      <c r="E2" s="6">
        <f>B2-[1]Duben!$B2</f>
        <v>31152</v>
      </c>
      <c r="F2" s="22">
        <f>($E2/$B2)*100</f>
        <v>4.4970745629167466</v>
      </c>
      <c r="G2" s="4">
        <f>C2-[1]Duben!$C2</f>
        <v>76975</v>
      </c>
      <c r="H2" s="3">
        <f>($G2/$C2)*100</f>
        <v>4.6885487944079731</v>
      </c>
      <c r="I2" s="1" t="s">
        <v>9</v>
      </c>
    </row>
    <row r="3" spans="1:9" x14ac:dyDescent="0.35">
      <c r="A3" s="5" t="s">
        <v>10</v>
      </c>
      <c r="B3" s="29">
        <v>99194</v>
      </c>
      <c r="C3" s="29">
        <v>173161</v>
      </c>
      <c r="D3" s="22">
        <v>1.7456801823000001</v>
      </c>
      <c r="E3" s="6">
        <f>B3-[1]Duben!$B3</f>
        <v>-1043</v>
      </c>
      <c r="F3" s="22">
        <f t="shared" ref="F3:F60" si="0">($E3/$B3)*100</f>
        <v>-1.0514748875940076</v>
      </c>
      <c r="G3" s="4">
        <f>C3-[1]Duben!$C3</f>
        <v>1890</v>
      </c>
      <c r="H3" s="3">
        <f t="shared" ref="H3:H60" si="1">($G3/$C3)*100</f>
        <v>1.0914697882317612</v>
      </c>
      <c r="I3" s="5" t="s">
        <v>11</v>
      </c>
    </row>
    <row r="4" spans="1:9" x14ac:dyDescent="0.35">
      <c r="A4" s="5" t="s">
        <v>12</v>
      </c>
      <c r="B4" s="29">
        <v>593523</v>
      </c>
      <c r="C4" s="29">
        <v>1468605</v>
      </c>
      <c r="D4" s="22">
        <v>2.4743859968000002</v>
      </c>
      <c r="E4" s="6">
        <f>B4-[1]Duben!$B4</f>
        <v>32195</v>
      </c>
      <c r="F4" s="22">
        <f t="shared" si="0"/>
        <v>5.4243896192733896</v>
      </c>
      <c r="G4" s="4">
        <f>C4-[1]Duben!$C4</f>
        <v>75085</v>
      </c>
      <c r="H4" s="3">
        <f t="shared" si="1"/>
        <v>5.1126749534422125</v>
      </c>
      <c r="I4" s="5" t="s">
        <v>13</v>
      </c>
    </row>
    <row r="5" spans="1:9" x14ac:dyDescent="0.35">
      <c r="A5" s="7" t="s">
        <v>14</v>
      </c>
      <c r="B5" s="21"/>
      <c r="C5" s="21"/>
      <c r="D5" s="8"/>
      <c r="E5" s="23"/>
      <c r="F5" s="23"/>
      <c r="G5" s="23"/>
      <c r="H5" s="24"/>
      <c r="I5" s="7" t="s">
        <v>15</v>
      </c>
    </row>
    <row r="6" spans="1:9" x14ac:dyDescent="0.35">
      <c r="A6" s="11" t="s">
        <v>16</v>
      </c>
      <c r="B6" s="21">
        <v>7970</v>
      </c>
      <c r="C6" s="21">
        <v>20598</v>
      </c>
      <c r="D6" s="8">
        <v>2.5844416562000001</v>
      </c>
      <c r="E6" s="21">
        <f>B6-[1]Duben!$B6</f>
        <v>173</v>
      </c>
      <c r="F6" s="23">
        <f t="shared" si="0"/>
        <v>2.1706398996235885</v>
      </c>
      <c r="G6" s="21">
        <f>C6-[1]Duben!$C6</f>
        <v>362</v>
      </c>
      <c r="H6" s="24">
        <f t="shared" si="1"/>
        <v>1.7574521798232836</v>
      </c>
      <c r="I6" s="11" t="s">
        <v>17</v>
      </c>
    </row>
    <row r="7" spans="1:9" x14ac:dyDescent="0.35">
      <c r="A7" s="12" t="s">
        <v>18</v>
      </c>
      <c r="B7" s="21">
        <v>3135</v>
      </c>
      <c r="C7" s="21">
        <v>7984</v>
      </c>
      <c r="D7" s="8">
        <v>2.5467304624999998</v>
      </c>
      <c r="E7" s="21">
        <f>B7-[1]Duben!$B7</f>
        <v>-9</v>
      </c>
      <c r="F7" s="23">
        <f t="shared" si="0"/>
        <v>-0.28708133971291866</v>
      </c>
      <c r="G7" s="21">
        <f>C7-[1]Duben!$C7</f>
        <v>309</v>
      </c>
      <c r="H7" s="24">
        <f t="shared" si="1"/>
        <v>3.8702404809619235</v>
      </c>
      <c r="I7" s="11" t="s">
        <v>19</v>
      </c>
    </row>
    <row r="8" spans="1:9" x14ac:dyDescent="0.35">
      <c r="A8" s="12" t="s">
        <v>20</v>
      </c>
      <c r="B8" s="21">
        <v>10107</v>
      </c>
      <c r="C8" s="21">
        <v>29582</v>
      </c>
      <c r="D8" s="8">
        <v>2.9268823587999999</v>
      </c>
      <c r="E8" s="21">
        <f>B8-[1]Duben!$B8</f>
        <v>4266</v>
      </c>
      <c r="F8" s="23">
        <f t="shared" si="0"/>
        <v>42.208370436331258</v>
      </c>
      <c r="G8" s="21">
        <f>C8-[1]Duben!$C8</f>
        <v>13994</v>
      </c>
      <c r="H8" s="24">
        <f t="shared" si="1"/>
        <v>47.305794063957812</v>
      </c>
      <c r="I8" s="11" t="s">
        <v>21</v>
      </c>
    </row>
    <row r="9" spans="1:9" x14ac:dyDescent="0.35">
      <c r="A9" s="12" t="s">
        <v>22</v>
      </c>
      <c r="B9" s="21">
        <v>901</v>
      </c>
      <c r="C9" s="21">
        <v>2163</v>
      </c>
      <c r="D9" s="8">
        <v>2.4006659266999999</v>
      </c>
      <c r="E9" s="21">
        <f>B9-[1]Duben!$B9</f>
        <v>58</v>
      </c>
      <c r="F9" s="23">
        <f t="shared" si="0"/>
        <v>6.4372918978912317</v>
      </c>
      <c r="G9" s="21">
        <f>C9-[1]Duben!$C9</f>
        <v>220</v>
      </c>
      <c r="H9" s="24">
        <f t="shared" si="1"/>
        <v>10.171058714748035</v>
      </c>
      <c r="I9" s="11" t="s">
        <v>23</v>
      </c>
    </row>
    <row r="10" spans="1:9" x14ac:dyDescent="0.35">
      <c r="A10" s="12" t="s">
        <v>24</v>
      </c>
      <c r="B10" s="21">
        <v>6286</v>
      </c>
      <c r="C10" s="21">
        <v>17594</v>
      </c>
      <c r="D10" s="8">
        <v>2.798918231</v>
      </c>
      <c r="E10" s="21">
        <f>B10-[1]Duben!$B10</f>
        <v>-533</v>
      </c>
      <c r="F10" s="23">
        <f t="shared" si="0"/>
        <v>-8.4791600381800816</v>
      </c>
      <c r="G10" s="21">
        <f>C10-[1]Duben!$C10</f>
        <v>-1906</v>
      </c>
      <c r="H10" s="24">
        <f t="shared" si="1"/>
        <v>-10.833238604069569</v>
      </c>
      <c r="I10" s="11" t="s">
        <v>25</v>
      </c>
    </row>
    <row r="11" spans="1:9" x14ac:dyDescent="0.35">
      <c r="A11" s="12" t="s">
        <v>26</v>
      </c>
      <c r="B11" s="21">
        <v>24069</v>
      </c>
      <c r="C11" s="21">
        <v>63998</v>
      </c>
      <c r="D11" s="8">
        <v>2.6589388839999999</v>
      </c>
      <c r="E11" s="21">
        <f>B11-[1]Duben!$B11</f>
        <v>3506</v>
      </c>
      <c r="F11" s="23">
        <f t="shared" si="0"/>
        <v>14.566454775852758</v>
      </c>
      <c r="G11" s="21">
        <f>C11-[1]Duben!$C11</f>
        <v>9247</v>
      </c>
      <c r="H11" s="24">
        <f t="shared" si="1"/>
        <v>14.448889027782119</v>
      </c>
      <c r="I11" s="11" t="s">
        <v>27</v>
      </c>
    </row>
    <row r="12" spans="1:9" x14ac:dyDescent="0.35">
      <c r="A12" s="12" t="s">
        <v>28</v>
      </c>
      <c r="B12" s="21">
        <v>4119</v>
      </c>
      <c r="C12" s="21">
        <v>10907</v>
      </c>
      <c r="D12" s="8">
        <v>2.6479728089000001</v>
      </c>
      <c r="E12" s="21">
        <f>B12-[1]Duben!$B12</f>
        <v>355</v>
      </c>
      <c r="F12" s="23">
        <f t="shared" si="0"/>
        <v>8.618596746783199</v>
      </c>
      <c r="G12" s="21">
        <f>C12-[1]Duben!$C12</f>
        <v>605</v>
      </c>
      <c r="H12" s="24">
        <f t="shared" si="1"/>
        <v>5.546896488493628</v>
      </c>
      <c r="I12" s="11" t="s">
        <v>29</v>
      </c>
    </row>
    <row r="13" spans="1:9" x14ac:dyDescent="0.35">
      <c r="A13" s="12" t="s">
        <v>30</v>
      </c>
      <c r="B13" s="21">
        <v>3669</v>
      </c>
      <c r="C13" s="21">
        <v>9673</v>
      </c>
      <c r="D13" s="8">
        <v>2.6364131916</v>
      </c>
      <c r="E13" s="21">
        <f>B13-[1]Duben!$B13</f>
        <v>-254</v>
      </c>
      <c r="F13" s="23">
        <f t="shared" si="0"/>
        <v>-6.9228672662850919</v>
      </c>
      <c r="G13" s="21">
        <f>C13-[1]Duben!$C13</f>
        <v>-612</v>
      </c>
      <c r="H13" s="24">
        <f t="shared" si="1"/>
        <v>-6.3268892794376104</v>
      </c>
      <c r="I13" s="11" t="s">
        <v>31</v>
      </c>
    </row>
    <row r="14" spans="1:9" x14ac:dyDescent="0.35">
      <c r="A14" s="12" t="s">
        <v>32</v>
      </c>
      <c r="B14" s="21">
        <v>262</v>
      </c>
      <c r="C14" s="21">
        <v>591</v>
      </c>
      <c r="D14" s="8">
        <v>2.2557251907999998</v>
      </c>
      <c r="E14" s="21">
        <f>B14-[1]Duben!$B14</f>
        <v>-517</v>
      </c>
      <c r="F14" s="23">
        <f t="shared" si="0"/>
        <v>-197.32824427480915</v>
      </c>
      <c r="G14" s="21">
        <f>C14-[1]Duben!$C14</f>
        <v>-1371</v>
      </c>
      <c r="H14" s="24">
        <f t="shared" si="1"/>
        <v>-231.97969543147207</v>
      </c>
      <c r="I14" s="11" t="s">
        <v>33</v>
      </c>
    </row>
    <row r="15" spans="1:9" x14ac:dyDescent="0.35">
      <c r="A15" s="12" t="s">
        <v>34</v>
      </c>
      <c r="B15" s="21">
        <v>40324</v>
      </c>
      <c r="C15" s="21">
        <v>119404</v>
      </c>
      <c r="D15" s="8">
        <v>2.9611149688</v>
      </c>
      <c r="E15" s="21">
        <f>B15-[1]Duben!$B15</f>
        <v>1943</v>
      </c>
      <c r="F15" s="23">
        <f t="shared" si="0"/>
        <v>4.8184703898422772</v>
      </c>
      <c r="G15" s="21">
        <f>C15-[1]Duben!$C15</f>
        <v>2924</v>
      </c>
      <c r="H15" s="24">
        <f t="shared" si="1"/>
        <v>2.4488291849519279</v>
      </c>
      <c r="I15" s="11" t="s">
        <v>35</v>
      </c>
    </row>
    <row r="16" spans="1:9" x14ac:dyDescent="0.35">
      <c r="A16" s="12" t="s">
        <v>36</v>
      </c>
      <c r="B16" s="21">
        <v>619</v>
      </c>
      <c r="C16" s="21">
        <v>1588</v>
      </c>
      <c r="D16" s="8">
        <v>2.5654281099</v>
      </c>
      <c r="E16" s="21">
        <f>B16-[1]Duben!$B16</f>
        <v>238</v>
      </c>
      <c r="F16" s="23">
        <f t="shared" si="0"/>
        <v>38.449111470113081</v>
      </c>
      <c r="G16" s="21">
        <f>C16-[1]Duben!$C16</f>
        <v>437</v>
      </c>
      <c r="H16" s="24">
        <f t="shared" si="1"/>
        <v>27.518891687657433</v>
      </c>
      <c r="I16" s="11" t="s">
        <v>37</v>
      </c>
    </row>
    <row r="17" spans="1:9" x14ac:dyDescent="0.35">
      <c r="A17" s="12" t="s">
        <v>38</v>
      </c>
      <c r="B17" s="21">
        <v>1663</v>
      </c>
      <c r="C17" s="21">
        <v>3708</v>
      </c>
      <c r="D17" s="8">
        <v>2.2297053517999998</v>
      </c>
      <c r="E17" s="21">
        <f>B17-[1]Duben!$B17</f>
        <v>292</v>
      </c>
      <c r="F17" s="23">
        <f t="shared" si="0"/>
        <v>17.558628983764283</v>
      </c>
      <c r="G17" s="21">
        <f>C17-[1]Duben!$C17</f>
        <v>261</v>
      </c>
      <c r="H17" s="24">
        <f t="shared" si="1"/>
        <v>7.0388349514563107</v>
      </c>
      <c r="I17" s="11" t="s">
        <v>39</v>
      </c>
    </row>
    <row r="18" spans="1:9" x14ac:dyDescent="0.35">
      <c r="A18" s="12" t="s">
        <v>40</v>
      </c>
      <c r="B18" s="21">
        <v>1158</v>
      </c>
      <c r="C18" s="21">
        <v>2610</v>
      </c>
      <c r="D18" s="8">
        <v>2.2538860104</v>
      </c>
      <c r="E18" s="21">
        <f>B18-[1]Duben!$B18</f>
        <v>304</v>
      </c>
      <c r="F18" s="23">
        <f t="shared" si="0"/>
        <v>26.252158894645945</v>
      </c>
      <c r="G18" s="21">
        <f>C18-[1]Duben!$C18</f>
        <v>673</v>
      </c>
      <c r="H18" s="24">
        <f t="shared" si="1"/>
        <v>25.785440613026822</v>
      </c>
      <c r="I18" s="11" t="s">
        <v>41</v>
      </c>
    </row>
    <row r="19" spans="1:9" x14ac:dyDescent="0.35">
      <c r="A19" s="12" t="s">
        <v>42</v>
      </c>
      <c r="B19" s="21">
        <v>506</v>
      </c>
      <c r="C19" s="21">
        <v>1291</v>
      </c>
      <c r="D19" s="8">
        <v>2.5513833992000001</v>
      </c>
      <c r="E19" s="21">
        <f>B19-[1]Duben!$B19</f>
        <v>-82</v>
      </c>
      <c r="F19" s="23">
        <f t="shared" si="0"/>
        <v>-16.205533596837945</v>
      </c>
      <c r="G19" s="21">
        <f>C19-[1]Duben!$C19</f>
        <v>-106</v>
      </c>
      <c r="H19" s="24">
        <f t="shared" si="1"/>
        <v>-8.2106893880712626</v>
      </c>
      <c r="I19" s="11" t="s">
        <v>43</v>
      </c>
    </row>
    <row r="20" spans="1:9" x14ac:dyDescent="0.35">
      <c r="A20" s="12" t="s">
        <v>44</v>
      </c>
      <c r="B20" s="21">
        <v>102</v>
      </c>
      <c r="C20" s="21">
        <v>228</v>
      </c>
      <c r="D20" s="8">
        <v>2.2352941176000001</v>
      </c>
      <c r="E20" s="21">
        <f>B20-[1]Duben!$B20</f>
        <v>1</v>
      </c>
      <c r="F20" s="23">
        <f t="shared" si="0"/>
        <v>0.98039215686274506</v>
      </c>
      <c r="G20" s="21">
        <f>C20-[1]Duben!$C20</f>
        <v>-112</v>
      </c>
      <c r="H20" s="24">
        <f t="shared" si="1"/>
        <v>-49.122807017543856</v>
      </c>
      <c r="I20" s="11" t="s">
        <v>45</v>
      </c>
    </row>
    <row r="21" spans="1:9" x14ac:dyDescent="0.35">
      <c r="A21" s="12" t="s">
        <v>46</v>
      </c>
      <c r="B21" s="21">
        <v>9706</v>
      </c>
      <c r="C21" s="21">
        <v>21567</v>
      </c>
      <c r="D21" s="8">
        <v>2.2220276118000002</v>
      </c>
      <c r="E21" s="21">
        <f>B21-[1]Duben!$B21</f>
        <v>-6</v>
      </c>
      <c r="F21" s="23">
        <f t="shared" si="0"/>
        <v>-6.1817432515969502E-2</v>
      </c>
      <c r="G21" s="21">
        <f>C21-[1]Duben!$C21</f>
        <v>-26</v>
      </c>
      <c r="H21" s="24">
        <f t="shared" si="1"/>
        <v>-0.12055455093429776</v>
      </c>
      <c r="I21" s="11" t="s">
        <v>47</v>
      </c>
    </row>
    <row r="22" spans="1:9" x14ac:dyDescent="0.35">
      <c r="A22" s="12" t="s">
        <v>48</v>
      </c>
      <c r="B22" s="21">
        <v>369</v>
      </c>
      <c r="C22" s="21">
        <v>1282</v>
      </c>
      <c r="D22" s="8">
        <v>3.4742547424999999</v>
      </c>
      <c r="E22" s="21">
        <f>B22-[1]Duben!$B22</f>
        <v>86</v>
      </c>
      <c r="F22" s="23">
        <f t="shared" si="0"/>
        <v>23.306233062330623</v>
      </c>
      <c r="G22" s="21">
        <f>C22-[1]Duben!$C22</f>
        <v>287</v>
      </c>
      <c r="H22" s="24">
        <f t="shared" si="1"/>
        <v>22.386895475819031</v>
      </c>
      <c r="I22" s="11" t="s">
        <v>48</v>
      </c>
    </row>
    <row r="23" spans="1:9" x14ac:dyDescent="0.35">
      <c r="A23" s="12" t="s">
        <v>49</v>
      </c>
      <c r="B23" s="21">
        <v>89580</v>
      </c>
      <c r="C23" s="21">
        <v>215184</v>
      </c>
      <c r="D23" s="8">
        <v>2.4021433355999999</v>
      </c>
      <c r="E23" s="21">
        <f>B23-[1]Duben!$B23</f>
        <v>11657</v>
      </c>
      <c r="F23" s="23">
        <f t="shared" si="0"/>
        <v>13.012949319044429</v>
      </c>
      <c r="G23" s="21">
        <f>C23-[1]Duben!$C23</f>
        <v>34655</v>
      </c>
      <c r="H23" s="24">
        <f t="shared" si="1"/>
        <v>16.104821919845342</v>
      </c>
      <c r="I23" s="11" t="s">
        <v>50</v>
      </c>
    </row>
    <row r="24" spans="1:9" x14ac:dyDescent="0.35">
      <c r="A24" s="12" t="s">
        <v>51</v>
      </c>
      <c r="B24" s="21">
        <v>13118</v>
      </c>
      <c r="C24" s="21">
        <v>32698</v>
      </c>
      <c r="D24" s="8">
        <v>2.4926055801000002</v>
      </c>
      <c r="E24" s="21">
        <f>B24-[1]Duben!$B24</f>
        <v>995</v>
      </c>
      <c r="F24" s="23">
        <f t="shared" si="0"/>
        <v>7.5849977130660164</v>
      </c>
      <c r="G24" s="21">
        <f>C24-[1]Duben!$C24</f>
        <v>1796</v>
      </c>
      <c r="H24" s="24">
        <f t="shared" si="1"/>
        <v>5.4926906844455319</v>
      </c>
      <c r="I24" s="11" t="s">
        <v>52</v>
      </c>
    </row>
    <row r="25" spans="1:9" x14ac:dyDescent="0.35">
      <c r="A25" s="12" t="s">
        <v>53</v>
      </c>
      <c r="B25" s="21">
        <v>5213</v>
      </c>
      <c r="C25" s="21">
        <v>13920</v>
      </c>
      <c r="D25" s="8">
        <v>2.6702474583</v>
      </c>
      <c r="E25" s="21">
        <f>B25-[1]Duben!$B25</f>
        <v>95</v>
      </c>
      <c r="F25" s="23">
        <f t="shared" si="0"/>
        <v>1.8223671590255131</v>
      </c>
      <c r="G25" s="21">
        <f>C25-[1]Duben!$C25</f>
        <v>-122</v>
      </c>
      <c r="H25" s="24">
        <f t="shared" si="1"/>
        <v>-0.87643678160919547</v>
      </c>
      <c r="I25" s="11" t="s">
        <v>54</v>
      </c>
    </row>
    <row r="26" spans="1:9" x14ac:dyDescent="0.35">
      <c r="A26" s="12" t="s">
        <v>55</v>
      </c>
      <c r="B26" s="21">
        <v>18467</v>
      </c>
      <c r="C26" s="21">
        <v>34747</v>
      </c>
      <c r="D26" s="8">
        <v>1.8815725348000001</v>
      </c>
      <c r="E26" s="21">
        <f>B26-[1]Duben!$B26</f>
        <v>-3365</v>
      </c>
      <c r="F26" s="23">
        <f t="shared" si="0"/>
        <v>-18.221692749228353</v>
      </c>
      <c r="G26" s="21">
        <f>C26-[1]Duben!$C26</f>
        <v>-6156</v>
      </c>
      <c r="H26" s="24">
        <f t="shared" si="1"/>
        <v>-17.716637407545978</v>
      </c>
      <c r="I26" s="11" t="s">
        <v>56</v>
      </c>
    </row>
    <row r="27" spans="1:9" x14ac:dyDescent="0.35">
      <c r="A27" s="12" t="s">
        <v>57</v>
      </c>
      <c r="B27" s="21">
        <v>3686</v>
      </c>
      <c r="C27" s="21">
        <v>9654</v>
      </c>
      <c r="D27" s="8">
        <v>2.6190992945999998</v>
      </c>
      <c r="E27" s="21">
        <f>B27-[1]Duben!$B27</f>
        <v>818</v>
      </c>
      <c r="F27" s="23">
        <f t="shared" si="0"/>
        <v>22.192078133478024</v>
      </c>
      <c r="G27" s="21">
        <f>C27-[1]Duben!$C27</f>
        <v>1718</v>
      </c>
      <c r="H27" s="24">
        <f t="shared" si="1"/>
        <v>17.795732338926872</v>
      </c>
      <c r="I27" s="11" t="s">
        <v>58</v>
      </c>
    </row>
    <row r="28" spans="1:9" x14ac:dyDescent="0.35">
      <c r="A28" s="12" t="s">
        <v>59</v>
      </c>
      <c r="B28" s="21">
        <v>12696</v>
      </c>
      <c r="C28" s="21">
        <v>26057</v>
      </c>
      <c r="D28" s="8">
        <v>2.0523787019999999</v>
      </c>
      <c r="E28" s="21">
        <f>B28-[1]Duben!$B28</f>
        <v>378</v>
      </c>
      <c r="F28" s="23">
        <f t="shared" si="0"/>
        <v>2.9773156899810962</v>
      </c>
      <c r="G28" s="21">
        <f>C28-[1]Duben!$C28</f>
        <v>1341</v>
      </c>
      <c r="H28" s="24">
        <f t="shared" si="1"/>
        <v>5.1464097939133442</v>
      </c>
      <c r="I28" s="11" t="s">
        <v>60</v>
      </c>
    </row>
    <row r="29" spans="1:9" x14ac:dyDescent="0.35">
      <c r="A29" s="12" t="s">
        <v>61</v>
      </c>
      <c r="B29" s="21">
        <v>6565</v>
      </c>
      <c r="C29" s="21">
        <v>16193</v>
      </c>
      <c r="D29" s="8">
        <v>2.4665651181000001</v>
      </c>
      <c r="E29" s="21">
        <f>B29-[1]Duben!$B29</f>
        <v>1177</v>
      </c>
      <c r="F29" s="23">
        <f t="shared" si="0"/>
        <v>17.928408225437927</v>
      </c>
      <c r="G29" s="21">
        <f>C29-[1]Duben!$C29</f>
        <v>2983</v>
      </c>
      <c r="H29" s="24">
        <f t="shared" si="1"/>
        <v>18.421540171679123</v>
      </c>
      <c r="I29" s="11" t="s">
        <v>62</v>
      </c>
    </row>
    <row r="30" spans="1:9" x14ac:dyDescent="0.35">
      <c r="A30" s="12" t="s">
        <v>63</v>
      </c>
      <c r="B30" s="21">
        <v>37204</v>
      </c>
      <c r="C30" s="21">
        <v>134472</v>
      </c>
      <c r="D30" s="8">
        <v>3.6144500591000002</v>
      </c>
      <c r="E30" s="21">
        <f>B30-[1]Duben!$B30</f>
        <v>-2770</v>
      </c>
      <c r="F30" s="23">
        <f t="shared" si="0"/>
        <v>-7.4454359746263838</v>
      </c>
      <c r="G30" s="21">
        <f>C30-[1]Duben!$C30</f>
        <v>-17089</v>
      </c>
      <c r="H30" s="24">
        <f t="shared" si="1"/>
        <v>-12.708221785948004</v>
      </c>
      <c r="I30" s="11" t="s">
        <v>64</v>
      </c>
    </row>
    <row r="31" spans="1:9" x14ac:dyDescent="0.35">
      <c r="A31" s="12" t="s">
        <v>65</v>
      </c>
      <c r="B31" s="21">
        <v>2355</v>
      </c>
      <c r="C31" s="21">
        <v>5967</v>
      </c>
      <c r="D31" s="8">
        <v>2.5337579618000001</v>
      </c>
      <c r="E31" s="21">
        <f>B31-[1]Duben!$B31</f>
        <v>-184</v>
      </c>
      <c r="F31" s="23">
        <f t="shared" si="0"/>
        <v>-7.8131634819532909</v>
      </c>
      <c r="G31" s="21">
        <f>C31-[1]Duben!$C31</f>
        <v>-891</v>
      </c>
      <c r="H31" s="24">
        <f t="shared" si="1"/>
        <v>-14.932126696832579</v>
      </c>
      <c r="I31" s="11" t="s">
        <v>66</v>
      </c>
    </row>
    <row r="32" spans="1:9" x14ac:dyDescent="0.35">
      <c r="A32" s="12" t="s">
        <v>67</v>
      </c>
      <c r="B32" s="21">
        <v>22755</v>
      </c>
      <c r="C32" s="21">
        <v>41888</v>
      </c>
      <c r="D32" s="8">
        <v>1.840826192</v>
      </c>
      <c r="E32" s="21">
        <f>B32-[1]Duben!$B32</f>
        <v>1150</v>
      </c>
      <c r="F32" s="23">
        <f t="shared" si="0"/>
        <v>5.0538343221270052</v>
      </c>
      <c r="G32" s="21">
        <f>C32-[1]Duben!$C32</f>
        <v>1428</v>
      </c>
      <c r="H32" s="24">
        <f t="shared" si="1"/>
        <v>3.4090909090909087</v>
      </c>
      <c r="I32" s="11" t="s">
        <v>68</v>
      </c>
    </row>
    <row r="33" spans="1:9" x14ac:dyDescent="0.35">
      <c r="A33" s="12" t="s">
        <v>69</v>
      </c>
      <c r="B33" s="21">
        <v>2144</v>
      </c>
      <c r="C33" s="21">
        <v>4406</v>
      </c>
      <c r="D33" s="8">
        <v>2.0550373134000002</v>
      </c>
      <c r="E33" s="21">
        <f>B33-[1]Duben!$B33</f>
        <v>137</v>
      </c>
      <c r="F33" s="23">
        <f t="shared" si="0"/>
        <v>6.3899253731343277</v>
      </c>
      <c r="G33" s="21">
        <f>C33-[1]Duben!$C33</f>
        <v>431</v>
      </c>
      <c r="H33" s="24">
        <f t="shared" si="1"/>
        <v>9.7821152973218339</v>
      </c>
      <c r="I33" s="11" t="s">
        <v>70</v>
      </c>
    </row>
    <row r="34" spans="1:9" ht="17.25" customHeight="1" x14ac:dyDescent="0.35">
      <c r="A34" s="13" t="s">
        <v>71</v>
      </c>
      <c r="B34" s="21">
        <v>31612</v>
      </c>
      <c r="C34" s="21">
        <v>81647</v>
      </c>
      <c r="D34" s="8">
        <v>2.5827850183000001</v>
      </c>
      <c r="E34" s="21">
        <f>B34-[1]Duben!$B34</f>
        <v>-279</v>
      </c>
      <c r="F34" s="23">
        <f t="shared" si="0"/>
        <v>-0.88257623687207387</v>
      </c>
      <c r="G34" s="21">
        <f>C34-[1]Duben!$C34</f>
        <v>-929</v>
      </c>
      <c r="H34" s="24">
        <f t="shared" si="1"/>
        <v>-1.1378250272514605</v>
      </c>
      <c r="I34" s="11" t="s">
        <v>72</v>
      </c>
    </row>
    <row r="35" spans="1:9" x14ac:dyDescent="0.35">
      <c r="A35" s="12" t="s">
        <v>73</v>
      </c>
      <c r="B35" s="21">
        <v>4174</v>
      </c>
      <c r="C35" s="21">
        <v>10939</v>
      </c>
      <c r="D35" s="8">
        <v>2.6207474843999998</v>
      </c>
      <c r="E35" s="21">
        <f>B35-[1]Duben!$B35</f>
        <v>492</v>
      </c>
      <c r="F35" s="23">
        <f t="shared" si="0"/>
        <v>11.78725443219933</v>
      </c>
      <c r="G35" s="21">
        <f>C35-[1]Duben!$C35</f>
        <v>1192</v>
      </c>
      <c r="H35" s="24">
        <f t="shared" si="1"/>
        <v>10.896791297193529</v>
      </c>
      <c r="I35" s="11" t="s">
        <v>74</v>
      </c>
    </row>
    <row r="36" spans="1:9" x14ac:dyDescent="0.35">
      <c r="A36" s="12" t="s">
        <v>75</v>
      </c>
      <c r="B36" s="21">
        <v>20147</v>
      </c>
      <c r="C36" s="21">
        <v>58432</v>
      </c>
      <c r="D36" s="8">
        <v>2.9002829205</v>
      </c>
      <c r="E36" s="21">
        <f>B36-[1]Duben!$B36</f>
        <v>2845</v>
      </c>
      <c r="F36" s="23">
        <f t="shared" si="0"/>
        <v>14.12120911301931</v>
      </c>
      <c r="G36" s="21">
        <f>C36-[1]Duben!$C36</f>
        <v>9927</v>
      </c>
      <c r="H36" s="24">
        <f t="shared" si="1"/>
        <v>16.988978641840088</v>
      </c>
      <c r="I36" s="11" t="s">
        <v>76</v>
      </c>
    </row>
    <row r="37" spans="1:9" x14ac:dyDescent="0.35">
      <c r="A37" s="12" t="s">
        <v>77</v>
      </c>
      <c r="B37" s="21">
        <v>14051</v>
      </c>
      <c r="C37" s="21">
        <v>40109</v>
      </c>
      <c r="D37" s="8">
        <v>2.8545299267000002</v>
      </c>
      <c r="E37" s="21">
        <f>B37-[1]Duben!$B37</f>
        <v>1493</v>
      </c>
      <c r="F37" s="23">
        <f t="shared" si="0"/>
        <v>10.625578250658316</v>
      </c>
      <c r="G37" s="21">
        <f>C37-[1]Duben!$C37</f>
        <v>4234</v>
      </c>
      <c r="H37" s="24">
        <f t="shared" si="1"/>
        <v>10.556234261637039</v>
      </c>
      <c r="I37" s="11" t="s">
        <v>78</v>
      </c>
    </row>
    <row r="38" spans="1:9" x14ac:dyDescent="0.35">
      <c r="A38" s="12" t="s">
        <v>79</v>
      </c>
      <c r="B38" s="21">
        <v>6995</v>
      </c>
      <c r="C38" s="21">
        <v>18331</v>
      </c>
      <c r="D38" s="8">
        <v>2.6205861330000002</v>
      </c>
      <c r="E38" s="21">
        <f>B38-[1]Duben!$B38</f>
        <v>-211</v>
      </c>
      <c r="F38" s="23">
        <f t="shared" si="0"/>
        <v>-3.0164403145103642</v>
      </c>
      <c r="G38" s="21">
        <f>C38-[1]Duben!$C38</f>
        <v>297</v>
      </c>
      <c r="H38" s="24">
        <f t="shared" si="1"/>
        <v>1.6202062080628445</v>
      </c>
      <c r="I38" s="11" t="s">
        <v>80</v>
      </c>
    </row>
    <row r="39" spans="1:9" x14ac:dyDescent="0.35">
      <c r="A39" s="12" t="s">
        <v>81</v>
      </c>
      <c r="B39" s="21">
        <v>5914</v>
      </c>
      <c r="C39" s="21">
        <v>14236</v>
      </c>
      <c r="D39" s="8">
        <v>2.4071694285</v>
      </c>
      <c r="E39" s="21">
        <f>B39-[1]Duben!$B39</f>
        <v>-1577</v>
      </c>
      <c r="F39" s="23">
        <f t="shared" si="0"/>
        <v>-26.66553939803855</v>
      </c>
      <c r="G39" s="21">
        <f>C39-[1]Duben!$C39</f>
        <v>-6204</v>
      </c>
      <c r="H39" s="24">
        <f t="shared" si="1"/>
        <v>-43.579657207080643</v>
      </c>
      <c r="I39" s="11" t="s">
        <v>82</v>
      </c>
    </row>
    <row r="40" spans="1:9" x14ac:dyDescent="0.35">
      <c r="A40" s="12" t="s">
        <v>83</v>
      </c>
      <c r="B40" s="21">
        <v>13986</v>
      </c>
      <c r="C40" s="21">
        <v>27272</v>
      </c>
      <c r="D40" s="8">
        <v>1.9499499498999999</v>
      </c>
      <c r="E40" s="21">
        <f>B40-[1]Duben!$B40</f>
        <v>4560</v>
      </c>
      <c r="F40" s="23">
        <f t="shared" si="0"/>
        <v>32.604032604032604</v>
      </c>
      <c r="G40" s="21">
        <f>C40-[1]Duben!$C40</f>
        <v>7337</v>
      </c>
      <c r="H40" s="24">
        <f t="shared" si="1"/>
        <v>26.903050748019947</v>
      </c>
      <c r="I40" s="11" t="s">
        <v>84</v>
      </c>
    </row>
    <row r="41" spans="1:9" x14ac:dyDescent="0.35">
      <c r="A41" s="12" t="s">
        <v>85</v>
      </c>
      <c r="B41" s="21">
        <v>6601</v>
      </c>
      <c r="C41" s="21">
        <v>15111</v>
      </c>
      <c r="D41" s="8">
        <v>2.2891986062999998</v>
      </c>
      <c r="E41" s="21">
        <f>B41-[1]Duben!$B41</f>
        <v>-2415</v>
      </c>
      <c r="F41" s="23">
        <f t="shared" si="0"/>
        <v>-36.585365853658537</v>
      </c>
      <c r="G41" s="21">
        <f>C41-[1]Duben!$C41</f>
        <v>-4967</v>
      </c>
      <c r="H41" s="24">
        <f t="shared" si="1"/>
        <v>-32.870094633048772</v>
      </c>
      <c r="I41" s="11" t="s">
        <v>86</v>
      </c>
    </row>
    <row r="42" spans="1:9" x14ac:dyDescent="0.35">
      <c r="A42" s="12" t="s">
        <v>87</v>
      </c>
      <c r="B42" s="21">
        <v>5060</v>
      </c>
      <c r="C42" s="21">
        <v>13135</v>
      </c>
      <c r="D42" s="8">
        <v>2.5958498024000001</v>
      </c>
      <c r="E42" s="21">
        <f>B42-[1]Duben!$B42</f>
        <v>680</v>
      </c>
      <c r="F42" s="23">
        <f t="shared" si="0"/>
        <v>13.438735177865613</v>
      </c>
      <c r="G42" s="21">
        <f>C42-[1]Duben!$C42</f>
        <v>1805</v>
      </c>
      <c r="H42" s="24">
        <f t="shared" si="1"/>
        <v>13.741910925009519</v>
      </c>
      <c r="I42" s="11" t="s">
        <v>88</v>
      </c>
    </row>
    <row r="43" spans="1:9" x14ac:dyDescent="0.35">
      <c r="A43" s="12" t="s">
        <v>89</v>
      </c>
      <c r="B43" s="21">
        <v>36912</v>
      </c>
      <c r="C43" s="21">
        <v>88594</v>
      </c>
      <c r="D43" s="8">
        <v>2.4001408756</v>
      </c>
      <c r="E43" s="21">
        <f>B43-[1]Duben!$B43</f>
        <v>297</v>
      </c>
      <c r="F43" s="23">
        <f t="shared" si="0"/>
        <v>0.80461638491547471</v>
      </c>
      <c r="G43" s="21">
        <f>C43-[1]Duben!$C43</f>
        <v>168</v>
      </c>
      <c r="H43" s="24">
        <f t="shared" si="1"/>
        <v>0.18962909452107365</v>
      </c>
      <c r="I43" s="11" t="s">
        <v>89</v>
      </c>
    </row>
    <row r="44" spans="1:9" x14ac:dyDescent="0.35">
      <c r="A44" s="12" t="s">
        <v>90</v>
      </c>
      <c r="B44" s="21">
        <v>3944</v>
      </c>
      <c r="C44" s="21">
        <v>10158</v>
      </c>
      <c r="D44" s="8">
        <v>2.5755578092999998</v>
      </c>
      <c r="E44" s="21">
        <f>B44-[1]Duben!$B44</f>
        <v>230</v>
      </c>
      <c r="F44" s="23">
        <f t="shared" si="0"/>
        <v>5.8316430020283976</v>
      </c>
      <c r="G44" s="21">
        <f>C44-[1]Duben!$C44</f>
        <v>718</v>
      </c>
      <c r="H44" s="24">
        <f t="shared" si="1"/>
        <v>7.0683205355384917</v>
      </c>
      <c r="I44" s="11" t="s">
        <v>91</v>
      </c>
    </row>
    <row r="45" spans="1:9" x14ac:dyDescent="0.35">
      <c r="A45" s="12" t="s">
        <v>92</v>
      </c>
      <c r="B45" s="21">
        <v>3341</v>
      </c>
      <c r="C45" s="21">
        <v>7439</v>
      </c>
      <c r="D45" s="8">
        <v>2.2265788685999999</v>
      </c>
      <c r="E45" s="21">
        <f>B45-[1]Duben!$B45</f>
        <v>1031</v>
      </c>
      <c r="F45" s="23">
        <f t="shared" si="0"/>
        <v>30.859024244238253</v>
      </c>
      <c r="G45" s="21">
        <f>C45-[1]Duben!$C45</f>
        <v>2353</v>
      </c>
      <c r="H45" s="24">
        <f t="shared" si="1"/>
        <v>31.630595510149213</v>
      </c>
      <c r="I45" s="11" t="s">
        <v>93</v>
      </c>
    </row>
    <row r="46" spans="1:9" x14ac:dyDescent="0.35">
      <c r="A46" s="12" t="s">
        <v>94</v>
      </c>
      <c r="B46" s="21">
        <v>5986</v>
      </c>
      <c r="C46" s="21">
        <v>13213</v>
      </c>
      <c r="D46" s="8">
        <v>2.2073170732</v>
      </c>
      <c r="E46" s="21">
        <f>B46-[1]Duben!$B46</f>
        <v>-264</v>
      </c>
      <c r="F46" s="23">
        <f t="shared" si="0"/>
        <v>-4.4102906782492486</v>
      </c>
      <c r="G46" s="21">
        <f>C46-[1]Duben!$C46</f>
        <v>-1021</v>
      </c>
      <c r="H46" s="24">
        <f t="shared" si="1"/>
        <v>-7.7272383258911681</v>
      </c>
      <c r="I46" s="11" t="s">
        <v>95</v>
      </c>
    </row>
    <row r="47" spans="1:9" x14ac:dyDescent="0.35">
      <c r="A47" s="12" t="s">
        <v>96</v>
      </c>
      <c r="B47" s="21">
        <v>22020</v>
      </c>
      <c r="C47" s="21">
        <v>37886</v>
      </c>
      <c r="D47" s="8">
        <v>1.7205267938</v>
      </c>
      <c r="E47" s="21">
        <f>B47-[1]Duben!$B47</f>
        <v>-312</v>
      </c>
      <c r="F47" s="23">
        <f t="shared" si="0"/>
        <v>-1.4168937329700271</v>
      </c>
      <c r="G47" s="21">
        <f>C47-[1]Duben!$C47</f>
        <v>-98</v>
      </c>
      <c r="H47" s="24">
        <f t="shared" si="1"/>
        <v>-0.25867074908937338</v>
      </c>
      <c r="I47" s="11" t="s">
        <v>97</v>
      </c>
    </row>
    <row r="48" spans="1:9" x14ac:dyDescent="0.35">
      <c r="A48" s="12" t="s">
        <v>98</v>
      </c>
      <c r="B48" s="21">
        <v>6820</v>
      </c>
      <c r="C48" s="21">
        <v>16094</v>
      </c>
      <c r="D48" s="8">
        <v>2.3598240469</v>
      </c>
      <c r="E48" s="21">
        <f>B48-[1]Duben!$B48</f>
        <v>1873</v>
      </c>
      <c r="F48" s="23">
        <f t="shared" si="0"/>
        <v>27.4633431085044</v>
      </c>
      <c r="G48" s="21">
        <f>C48-[1]Duben!$C48</f>
        <v>5002</v>
      </c>
      <c r="H48" s="24">
        <f t="shared" si="1"/>
        <v>31.079905554865167</v>
      </c>
      <c r="I48" s="11" t="s">
        <v>99</v>
      </c>
    </row>
    <row r="49" spans="1:9" x14ac:dyDescent="0.35">
      <c r="A49" s="12" t="s">
        <v>100</v>
      </c>
      <c r="B49" s="21">
        <v>10346</v>
      </c>
      <c r="C49" s="21">
        <v>35856</v>
      </c>
      <c r="D49" s="8">
        <v>3.4656872221000001</v>
      </c>
      <c r="E49" s="21">
        <f>B49-[1]Duben!$B49</f>
        <v>-420</v>
      </c>
      <c r="F49" s="23">
        <f t="shared" si="0"/>
        <v>-4.0595399188092021</v>
      </c>
      <c r="G49" s="21">
        <f>C49-[1]Duben!$C49</f>
        <v>-864</v>
      </c>
      <c r="H49" s="24">
        <f t="shared" si="1"/>
        <v>-2.4096385542168677</v>
      </c>
      <c r="I49" s="11" t="s">
        <v>101</v>
      </c>
    </row>
    <row r="50" spans="1:9" x14ac:dyDescent="0.35">
      <c r="A50" s="12" t="s">
        <v>102</v>
      </c>
      <c r="B50" s="21">
        <v>8100</v>
      </c>
      <c r="C50" s="21">
        <v>15860</v>
      </c>
      <c r="D50" s="8">
        <v>1.9580246913999999</v>
      </c>
      <c r="E50" s="21">
        <f>B50-[1]Duben!$B50</f>
        <v>2433</v>
      </c>
      <c r="F50" s="23">
        <f t="shared" si="0"/>
        <v>30.037037037037035</v>
      </c>
      <c r="G50" s="21">
        <f>C50-[1]Duben!$C50</f>
        <v>5168</v>
      </c>
      <c r="H50" s="24">
        <f t="shared" si="1"/>
        <v>32.585119798234551</v>
      </c>
      <c r="I50" s="11" t="s">
        <v>103</v>
      </c>
    </row>
    <row r="51" spans="1:9" x14ac:dyDescent="0.35">
      <c r="A51" s="12" t="s">
        <v>104</v>
      </c>
      <c r="B51" s="21">
        <v>22540</v>
      </c>
      <c r="C51" s="21">
        <v>35967</v>
      </c>
      <c r="D51" s="8">
        <v>1.5956965395</v>
      </c>
      <c r="E51" s="21">
        <f>B51-[1]Duben!$B51</f>
        <v>-2390</v>
      </c>
      <c r="F51" s="23">
        <f t="shared" si="0"/>
        <v>-10.603371783496007</v>
      </c>
      <c r="G51" s="21">
        <f>C51-[1]Duben!$C51</f>
        <v>-3577</v>
      </c>
      <c r="H51" s="24">
        <f t="shared" si="1"/>
        <v>-9.9452275697166836</v>
      </c>
      <c r="I51" s="11" t="s">
        <v>105</v>
      </c>
    </row>
    <row r="52" spans="1:9" x14ac:dyDescent="0.35">
      <c r="A52" s="14" t="s">
        <v>106</v>
      </c>
      <c r="B52" s="21">
        <v>5849</v>
      </c>
      <c r="C52" s="21">
        <v>12867</v>
      </c>
      <c r="D52" s="8">
        <v>2.1998632245</v>
      </c>
      <c r="E52" s="21">
        <f>B52-[1]Duben!$B52</f>
        <v>97</v>
      </c>
      <c r="F52" s="23">
        <f t="shared" si="0"/>
        <v>1.6584031458368953</v>
      </c>
      <c r="G52" s="21">
        <f>C52-[1]Duben!$C52</f>
        <v>674</v>
      </c>
      <c r="H52" s="24">
        <f t="shared" si="1"/>
        <v>5.238206264086422</v>
      </c>
      <c r="I52" s="11" t="s">
        <v>106</v>
      </c>
    </row>
    <row r="53" spans="1:9" x14ac:dyDescent="0.35">
      <c r="A53" s="14" t="s">
        <v>107</v>
      </c>
      <c r="B53" s="21">
        <v>1114</v>
      </c>
      <c r="C53" s="21">
        <v>2494</v>
      </c>
      <c r="D53" s="8">
        <v>2.2387791740999998</v>
      </c>
      <c r="E53" s="21">
        <f>B53-[1]Duben!$B53</f>
        <v>300</v>
      </c>
      <c r="F53" s="23">
        <f t="shared" si="0"/>
        <v>26.929982046678635</v>
      </c>
      <c r="G53" s="21">
        <f>C53-[1]Duben!$C53</f>
        <v>584</v>
      </c>
      <c r="H53" s="24">
        <f t="shared" si="1"/>
        <v>23.416198877305533</v>
      </c>
      <c r="I53" s="11" t="s">
        <v>108</v>
      </c>
    </row>
    <row r="54" spans="1:9" x14ac:dyDescent="0.35">
      <c r="A54" s="11" t="s">
        <v>109</v>
      </c>
      <c r="B54" s="21">
        <v>2600</v>
      </c>
      <c r="C54" s="21">
        <v>6278</v>
      </c>
      <c r="D54" s="8">
        <v>2.4146153845999998</v>
      </c>
      <c r="E54" s="21">
        <f>B54-[1]Duben!$B54</f>
        <v>1135</v>
      </c>
      <c r="F54" s="23">
        <f t="shared" si="0"/>
        <v>43.653846153846153</v>
      </c>
      <c r="G54" s="21">
        <f>C54-[1]Duben!$C54</f>
        <v>2890</v>
      </c>
      <c r="H54" s="24">
        <f t="shared" si="1"/>
        <v>46.033768716151641</v>
      </c>
      <c r="I54" s="11" t="s">
        <v>110</v>
      </c>
    </row>
    <row r="55" spans="1:9" x14ac:dyDescent="0.35">
      <c r="A55" s="15" t="s">
        <v>111</v>
      </c>
      <c r="B55" s="21">
        <v>18300</v>
      </c>
      <c r="C55" s="21">
        <v>36659</v>
      </c>
      <c r="D55" s="8">
        <v>2.0032240437</v>
      </c>
      <c r="E55" s="21">
        <f>B55-[1]Duben!$B55</f>
        <v>1752</v>
      </c>
      <c r="F55" s="23">
        <f t="shared" si="0"/>
        <v>9.5737704918032787</v>
      </c>
      <c r="G55" s="21">
        <f>C55-[1]Duben!$C55</f>
        <v>2953</v>
      </c>
      <c r="H55" s="24">
        <f t="shared" si="1"/>
        <v>8.0553206579557539</v>
      </c>
      <c r="I55" s="16" t="s">
        <v>112</v>
      </c>
    </row>
    <row r="56" spans="1:9" x14ac:dyDescent="0.35">
      <c r="A56" s="15" t="s">
        <v>113</v>
      </c>
      <c r="B56" s="21">
        <v>638</v>
      </c>
      <c r="C56" s="21">
        <v>1570</v>
      </c>
      <c r="D56" s="8">
        <v>2.4608150470000001</v>
      </c>
      <c r="E56" s="21">
        <f>B56-[1]Duben!$B56</f>
        <v>-103</v>
      </c>
      <c r="F56" s="23">
        <f t="shared" si="0"/>
        <v>-16.144200626959247</v>
      </c>
      <c r="G56" s="21">
        <f>C56-[1]Duben!$C56</f>
        <v>-226</v>
      </c>
      <c r="H56" s="24">
        <f t="shared" si="1"/>
        <v>-14.394904458598726</v>
      </c>
      <c r="I56" s="16" t="s">
        <v>114</v>
      </c>
    </row>
    <row r="57" spans="1:9" x14ac:dyDescent="0.35">
      <c r="A57" s="12" t="s">
        <v>115</v>
      </c>
      <c r="B57" s="21">
        <v>2397</v>
      </c>
      <c r="C57" s="21">
        <v>5881</v>
      </c>
      <c r="D57" s="8">
        <v>2.4534835210999999</v>
      </c>
      <c r="E57" s="21">
        <f>B57-[1]Duben!$B57</f>
        <v>496</v>
      </c>
      <c r="F57" s="23">
        <f t="shared" si="0"/>
        <v>20.692532332081768</v>
      </c>
      <c r="G57" s="21">
        <f>C57-[1]Duben!$C57</f>
        <v>976</v>
      </c>
      <c r="H57" s="24">
        <f t="shared" si="1"/>
        <v>16.595817037918721</v>
      </c>
      <c r="I57" s="11" t="s">
        <v>116</v>
      </c>
    </row>
    <row r="58" spans="1:9" x14ac:dyDescent="0.35">
      <c r="A58" s="12" t="s">
        <v>117</v>
      </c>
      <c r="B58" s="21">
        <v>3975</v>
      </c>
      <c r="C58" s="21">
        <v>9912</v>
      </c>
      <c r="D58" s="8">
        <v>2.4935849057000001</v>
      </c>
      <c r="E58" s="21">
        <f>B58-[1]Duben!$B58</f>
        <v>117</v>
      </c>
      <c r="F58" s="23">
        <f t="shared" si="0"/>
        <v>2.9433962264150941</v>
      </c>
      <c r="G58" s="21">
        <f>C58-[1]Duben!$C58</f>
        <v>650</v>
      </c>
      <c r="H58" s="24">
        <f t="shared" si="1"/>
        <v>6.5577078288942703</v>
      </c>
      <c r="I58" s="11" t="s">
        <v>118</v>
      </c>
    </row>
    <row r="59" spans="1:9" x14ac:dyDescent="0.35">
      <c r="A59" s="12" t="s">
        <v>119</v>
      </c>
      <c r="B59" s="21">
        <v>754</v>
      </c>
      <c r="C59" s="21">
        <v>1593</v>
      </c>
      <c r="D59" s="8">
        <v>2.1127320955000002</v>
      </c>
      <c r="E59" s="21">
        <f>B59-[1]Duben!$B59</f>
        <v>236</v>
      </c>
      <c r="F59" s="23">
        <f t="shared" si="0"/>
        <v>31.299734748010611</v>
      </c>
      <c r="G59" s="21">
        <f>C59-[1]Duben!$C59</f>
        <v>420</v>
      </c>
      <c r="H59" s="24">
        <f t="shared" si="1"/>
        <v>26.365348399246702</v>
      </c>
      <c r="I59" s="11" t="s">
        <v>120</v>
      </c>
    </row>
    <row r="60" spans="1:9" ht="15" thickBot="1" x14ac:dyDescent="0.4">
      <c r="A60" s="12" t="s">
        <v>121</v>
      </c>
      <c r="B60" s="25">
        <v>599</v>
      </c>
      <c r="C60" s="25">
        <v>1118</v>
      </c>
      <c r="D60" s="26">
        <v>1.8664440735000001</v>
      </c>
      <c r="E60" s="21">
        <f>B60-[1]Duben!$B60</f>
        <v>190</v>
      </c>
      <c r="F60" s="23">
        <f t="shared" si="0"/>
        <v>31.719532554257096</v>
      </c>
      <c r="G60" s="21">
        <f>C60-[1]Duben!$C60</f>
        <v>343</v>
      </c>
      <c r="H60" s="24">
        <f t="shared" si="1"/>
        <v>30.679785330948121</v>
      </c>
      <c r="I60" s="11" t="s">
        <v>122</v>
      </c>
    </row>
    <row r="62" spans="1:9" x14ac:dyDescent="0.35">
      <c r="A62" s="18" t="s">
        <v>123</v>
      </c>
    </row>
    <row r="63" spans="1:9" x14ac:dyDescent="0.35">
      <c r="A63" s="17" t="s">
        <v>124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FDC0C-275D-4F8C-9C41-ED7A38283F13}">
  <dimension ref="A1:I63"/>
  <sheetViews>
    <sheetView zoomScale="110" zoomScaleNormal="110" workbookViewId="0">
      <selection activeCell="G7" sqref="G7"/>
    </sheetView>
  </sheetViews>
  <sheetFormatPr defaultRowHeight="14.5" x14ac:dyDescent="0.35"/>
  <cols>
    <col min="1" max="1" width="25.7265625" customWidth="1"/>
    <col min="2" max="2" width="15.81640625" customWidth="1"/>
    <col min="3" max="3" width="14.81640625" customWidth="1"/>
    <col min="4" max="4" width="14.1796875" customWidth="1"/>
    <col min="5" max="5" width="16.26953125" customWidth="1"/>
    <col min="6" max="7" width="15.26953125" customWidth="1"/>
    <col min="8" max="8" width="14.7265625" customWidth="1"/>
    <col min="9" max="9" width="22.54296875" customWidth="1"/>
  </cols>
  <sheetData>
    <row r="1" spans="1:9" ht="65" x14ac:dyDescent="0.35">
      <c r="A1" s="19" t="s">
        <v>0</v>
      </c>
      <c r="B1" s="19" t="s">
        <v>155</v>
      </c>
      <c r="C1" s="19" t="s">
        <v>156</v>
      </c>
      <c r="D1" s="20" t="s">
        <v>3</v>
      </c>
      <c r="E1" s="20" t="s">
        <v>157</v>
      </c>
      <c r="F1" s="20" t="s">
        <v>158</v>
      </c>
      <c r="G1" s="20" t="s">
        <v>159</v>
      </c>
      <c r="H1" s="20" t="s">
        <v>160</v>
      </c>
      <c r="I1" s="19" t="s">
        <v>0</v>
      </c>
    </row>
    <row r="2" spans="1:9" x14ac:dyDescent="0.35">
      <c r="A2" s="1" t="s">
        <v>8</v>
      </c>
      <c r="B2" s="28">
        <v>734979</v>
      </c>
      <c r="C2" s="28">
        <v>1655368</v>
      </c>
      <c r="D2" s="3">
        <v>2.2522657110000002</v>
      </c>
      <c r="E2" s="6">
        <f>B2-[1]Květen!$B2</f>
        <v>13912</v>
      </c>
      <c r="F2" s="22">
        <f>($E2/$B2)*100</f>
        <v>1.8928431968804549</v>
      </c>
      <c r="G2" s="4">
        <f>C2-[1]Květen!$C2</f>
        <v>-3350</v>
      </c>
      <c r="H2" s="3">
        <f>($G2/$C2)*100</f>
        <v>-0.2023719197181533</v>
      </c>
      <c r="I2" s="1" t="s">
        <v>9</v>
      </c>
    </row>
    <row r="3" spans="1:9" x14ac:dyDescent="0.35">
      <c r="A3" s="5" t="s">
        <v>10</v>
      </c>
      <c r="B3" s="29">
        <v>111878</v>
      </c>
      <c r="C3" s="29">
        <v>187651</v>
      </c>
      <c r="D3" s="22">
        <v>1.6772823968999999</v>
      </c>
      <c r="E3" s="6">
        <f>B3-[1]Květen!$B3</f>
        <v>3766</v>
      </c>
      <c r="F3" s="22">
        <f t="shared" ref="F3:F60" si="0">($E3/$B3)*100</f>
        <v>3.3661667173170775</v>
      </c>
      <c r="G3" s="4">
        <f>C3-[1]Květen!$C3</f>
        <v>-438</v>
      </c>
      <c r="H3" s="3">
        <f t="shared" ref="H3:H60" si="1">($G3/$C3)*100</f>
        <v>-0.23341202551545154</v>
      </c>
      <c r="I3" s="5" t="s">
        <v>11</v>
      </c>
    </row>
    <row r="4" spans="1:9" x14ac:dyDescent="0.35">
      <c r="A4" s="5" t="s">
        <v>12</v>
      </c>
      <c r="B4" s="29">
        <v>623101</v>
      </c>
      <c r="C4" s="29">
        <v>1467717</v>
      </c>
      <c r="D4" s="22">
        <v>2.3555041639000001</v>
      </c>
      <c r="E4" s="6">
        <f>B4-[1]Květen!$B4</f>
        <v>10146</v>
      </c>
      <c r="F4" s="22">
        <f t="shared" si="0"/>
        <v>1.6283074493541174</v>
      </c>
      <c r="G4" s="4">
        <f>C4-[1]Květen!$C4</f>
        <v>-2912</v>
      </c>
      <c r="H4" s="3">
        <f t="shared" si="1"/>
        <v>-0.19840337067704469</v>
      </c>
      <c r="I4" s="5" t="s">
        <v>13</v>
      </c>
    </row>
    <row r="5" spans="1:9" x14ac:dyDescent="0.35">
      <c r="A5" s="7" t="s">
        <v>14</v>
      </c>
      <c r="B5" s="21"/>
      <c r="C5" s="21"/>
      <c r="D5" s="8"/>
      <c r="E5" s="21"/>
      <c r="F5" s="21"/>
      <c r="G5" s="21"/>
      <c r="H5" s="24"/>
      <c r="I5" s="7" t="s">
        <v>15</v>
      </c>
    </row>
    <row r="6" spans="1:9" x14ac:dyDescent="0.35">
      <c r="A6" s="11" t="s">
        <v>16</v>
      </c>
      <c r="B6" s="21">
        <v>6126</v>
      </c>
      <c r="C6" s="21">
        <v>15665</v>
      </c>
      <c r="D6" s="8">
        <v>2.5571335292000001</v>
      </c>
      <c r="E6" s="21">
        <f>B6-[1]Květen!$B6</f>
        <v>-41</v>
      </c>
      <c r="F6" s="23">
        <f t="shared" si="0"/>
        <v>-0.66927848514528243</v>
      </c>
      <c r="G6" s="21">
        <f>C6-[1]Květen!$C6</f>
        <v>724</v>
      </c>
      <c r="H6" s="24">
        <f t="shared" si="1"/>
        <v>4.6217682732205558</v>
      </c>
      <c r="I6" s="11" t="s">
        <v>17</v>
      </c>
    </row>
    <row r="7" spans="1:9" x14ac:dyDescent="0.35">
      <c r="A7" s="12" t="s">
        <v>18</v>
      </c>
      <c r="B7" s="21">
        <v>2851</v>
      </c>
      <c r="C7" s="21">
        <v>6861</v>
      </c>
      <c r="D7" s="8">
        <v>2.4065240267000001</v>
      </c>
      <c r="E7" s="21">
        <f>B7-[1]Květen!$B7</f>
        <v>59</v>
      </c>
      <c r="F7" s="23">
        <f t="shared" si="0"/>
        <v>2.0694493160294631</v>
      </c>
      <c r="G7" s="21">
        <f>C7-[1]Květen!$C7</f>
        <v>394</v>
      </c>
      <c r="H7" s="24">
        <f t="shared" si="1"/>
        <v>5.7426031190788516</v>
      </c>
      <c r="I7" s="11" t="s">
        <v>19</v>
      </c>
    </row>
    <row r="8" spans="1:9" x14ac:dyDescent="0.35">
      <c r="A8" s="12" t="s">
        <v>20</v>
      </c>
      <c r="B8" s="21">
        <v>7268</v>
      </c>
      <c r="C8" s="21">
        <v>20784</v>
      </c>
      <c r="D8" s="8">
        <v>2.8596587782</v>
      </c>
      <c r="E8" s="21">
        <f>B8-[1]Květen!$B8</f>
        <v>1026</v>
      </c>
      <c r="F8" s="23">
        <f t="shared" si="0"/>
        <v>14.116675839295542</v>
      </c>
      <c r="G8" s="21">
        <f>C8-[1]Květen!$C8</f>
        <v>2220</v>
      </c>
      <c r="H8" s="24">
        <f t="shared" si="1"/>
        <v>10.681293302540416</v>
      </c>
      <c r="I8" s="11" t="s">
        <v>21</v>
      </c>
    </row>
    <row r="9" spans="1:9" x14ac:dyDescent="0.35">
      <c r="A9" s="12" t="s">
        <v>22</v>
      </c>
      <c r="B9" s="21">
        <v>768</v>
      </c>
      <c r="C9" s="21">
        <v>1892</v>
      </c>
      <c r="D9" s="8">
        <v>2.4635416666999999</v>
      </c>
      <c r="E9" s="21">
        <f>B9-[1]Květen!$B9</f>
        <v>-115</v>
      </c>
      <c r="F9" s="23">
        <f t="shared" si="0"/>
        <v>-14.973958333333334</v>
      </c>
      <c r="G9" s="21">
        <f>C9-[1]Květen!$C9</f>
        <v>-469</v>
      </c>
      <c r="H9" s="24">
        <f t="shared" si="1"/>
        <v>-24.788583509513742</v>
      </c>
      <c r="I9" s="11" t="s">
        <v>23</v>
      </c>
    </row>
    <row r="10" spans="1:9" x14ac:dyDescent="0.35">
      <c r="A10" s="12" t="s">
        <v>24</v>
      </c>
      <c r="B10" s="21">
        <v>5035</v>
      </c>
      <c r="C10" s="21">
        <v>13056</v>
      </c>
      <c r="D10" s="8">
        <v>2.5930486594</v>
      </c>
      <c r="E10" s="21">
        <f>B10-[1]Květen!$B10</f>
        <v>-823</v>
      </c>
      <c r="F10" s="23">
        <f t="shared" si="0"/>
        <v>-16.34558093346574</v>
      </c>
      <c r="G10" s="21">
        <f>C10-[1]Květen!$C10</f>
        <v>-2817</v>
      </c>
      <c r="H10" s="24">
        <f t="shared" si="1"/>
        <v>-21.57628676470588</v>
      </c>
      <c r="I10" s="11" t="s">
        <v>25</v>
      </c>
    </row>
    <row r="11" spans="1:9" x14ac:dyDescent="0.35">
      <c r="A11" s="12" t="s">
        <v>26</v>
      </c>
      <c r="B11" s="21">
        <v>24226</v>
      </c>
      <c r="C11" s="21">
        <v>62227</v>
      </c>
      <c r="D11" s="8">
        <v>2.5686039792000002</v>
      </c>
      <c r="E11" s="21">
        <f>B11-[1]Květen!$B11</f>
        <v>2780</v>
      </c>
      <c r="F11" s="23">
        <f t="shared" si="0"/>
        <v>11.475274498472714</v>
      </c>
      <c r="G11" s="21">
        <f>C11-[1]Květen!$C11</f>
        <v>5564</v>
      </c>
      <c r="H11" s="24">
        <f t="shared" si="1"/>
        <v>8.9414562810355633</v>
      </c>
      <c r="I11" s="11" t="s">
        <v>27</v>
      </c>
    </row>
    <row r="12" spans="1:9" x14ac:dyDescent="0.35">
      <c r="A12" s="12" t="s">
        <v>28</v>
      </c>
      <c r="B12" s="21">
        <v>2617</v>
      </c>
      <c r="C12" s="21">
        <v>6133</v>
      </c>
      <c r="D12" s="8">
        <v>2.3435231180999998</v>
      </c>
      <c r="E12" s="21">
        <f>B12-[1]Květen!$B12</f>
        <v>-272</v>
      </c>
      <c r="F12" s="23">
        <f t="shared" si="0"/>
        <v>-10.393580435613298</v>
      </c>
      <c r="G12" s="21">
        <f>C12-[1]Květen!$C12</f>
        <v>74</v>
      </c>
      <c r="H12" s="24">
        <f t="shared" si="1"/>
        <v>1.2065873145279635</v>
      </c>
      <c r="I12" s="11" t="s">
        <v>29</v>
      </c>
    </row>
    <row r="13" spans="1:9" x14ac:dyDescent="0.35">
      <c r="A13" s="12" t="s">
        <v>30</v>
      </c>
      <c r="B13" s="21">
        <v>3510</v>
      </c>
      <c r="C13" s="21">
        <v>8241</v>
      </c>
      <c r="D13" s="8">
        <v>2.3478632478999999</v>
      </c>
      <c r="E13" s="21">
        <f>B13-[1]Květen!$B13</f>
        <v>-13</v>
      </c>
      <c r="F13" s="23">
        <f t="shared" si="0"/>
        <v>-0.37037037037037041</v>
      </c>
      <c r="G13" s="21">
        <f>C13-[1]Květen!$C13</f>
        <v>-633</v>
      </c>
      <c r="H13" s="24">
        <f t="shared" si="1"/>
        <v>-7.6811066618128869</v>
      </c>
      <c r="I13" s="11" t="s">
        <v>31</v>
      </c>
    </row>
    <row r="14" spans="1:9" x14ac:dyDescent="0.35">
      <c r="A14" s="12" t="s">
        <v>32</v>
      </c>
      <c r="B14" s="21">
        <v>619</v>
      </c>
      <c r="C14" s="21">
        <v>1841</v>
      </c>
      <c r="D14" s="8">
        <v>2.9741518577999999</v>
      </c>
      <c r="E14" s="21">
        <f>B14-[1]Květen!$B14</f>
        <v>-91</v>
      </c>
      <c r="F14" s="23">
        <f t="shared" si="0"/>
        <v>-14.701130856219709</v>
      </c>
      <c r="G14" s="21">
        <f>C14-[1]Květen!$C14</f>
        <v>-223</v>
      </c>
      <c r="H14" s="24">
        <f t="shared" si="1"/>
        <v>-12.112982074959261</v>
      </c>
      <c r="I14" s="11" t="s">
        <v>33</v>
      </c>
    </row>
    <row r="15" spans="1:9" x14ac:dyDescent="0.35">
      <c r="A15" s="12" t="s">
        <v>34</v>
      </c>
      <c r="B15" s="21">
        <v>23189</v>
      </c>
      <c r="C15" s="21">
        <v>60254</v>
      </c>
      <c r="D15" s="8">
        <v>2.5983871663000002</v>
      </c>
      <c r="E15" s="21">
        <f>B15-[1]Květen!$B15</f>
        <v>719</v>
      </c>
      <c r="F15" s="23">
        <f t="shared" si="0"/>
        <v>3.100608046918798</v>
      </c>
      <c r="G15" s="21">
        <f>C15-[1]Květen!$C15</f>
        <v>-755</v>
      </c>
      <c r="H15" s="24">
        <f t="shared" si="1"/>
        <v>-1.2530288445580378</v>
      </c>
      <c r="I15" s="11" t="s">
        <v>35</v>
      </c>
    </row>
    <row r="16" spans="1:9" x14ac:dyDescent="0.35">
      <c r="A16" s="12" t="s">
        <v>36</v>
      </c>
      <c r="B16" s="21">
        <v>435</v>
      </c>
      <c r="C16" s="21">
        <v>1168</v>
      </c>
      <c r="D16" s="8">
        <v>2.6850574712999999</v>
      </c>
      <c r="E16" s="21">
        <f>B16-[1]Květen!$B16</f>
        <v>86</v>
      </c>
      <c r="F16" s="23">
        <f t="shared" si="0"/>
        <v>19.770114942528735</v>
      </c>
      <c r="G16" s="21">
        <f>C16-[1]Květen!$C16</f>
        <v>319</v>
      </c>
      <c r="H16" s="24">
        <f t="shared" si="1"/>
        <v>27.31164383561644</v>
      </c>
      <c r="I16" s="11" t="s">
        <v>37</v>
      </c>
    </row>
    <row r="17" spans="1:9" x14ac:dyDescent="0.35">
      <c r="A17" s="12" t="s">
        <v>38</v>
      </c>
      <c r="B17" s="21">
        <v>1087</v>
      </c>
      <c r="C17" s="21">
        <v>2568</v>
      </c>
      <c r="D17" s="8">
        <v>2.3624655014</v>
      </c>
      <c r="E17" s="21">
        <f>B17-[1]Květen!$B17</f>
        <v>-169</v>
      </c>
      <c r="F17" s="23">
        <f t="shared" si="0"/>
        <v>-15.547378104875806</v>
      </c>
      <c r="G17" s="21">
        <f>C17-[1]Květen!$C17</f>
        <v>-399</v>
      </c>
      <c r="H17" s="24">
        <f t="shared" si="1"/>
        <v>-15.537383177570094</v>
      </c>
      <c r="I17" s="11" t="s">
        <v>39</v>
      </c>
    </row>
    <row r="18" spans="1:9" x14ac:dyDescent="0.35">
      <c r="A18" s="12" t="s">
        <v>40</v>
      </c>
      <c r="B18" s="21">
        <v>1118</v>
      </c>
      <c r="C18" s="21">
        <v>2533</v>
      </c>
      <c r="D18" s="8">
        <v>2.2656529516999999</v>
      </c>
      <c r="E18" s="21">
        <f>B18-[1]Květen!$B18</f>
        <v>272</v>
      </c>
      <c r="F18" s="23">
        <f t="shared" si="0"/>
        <v>24.329159212880143</v>
      </c>
      <c r="G18" s="21">
        <f>C18-[1]Květen!$C18</f>
        <v>534</v>
      </c>
      <c r="H18" s="24">
        <f t="shared" si="1"/>
        <v>21.081721279115673</v>
      </c>
      <c r="I18" s="11" t="s">
        <v>41</v>
      </c>
    </row>
    <row r="19" spans="1:9" x14ac:dyDescent="0.35">
      <c r="A19" s="12" t="s">
        <v>42</v>
      </c>
      <c r="B19" s="21">
        <v>504</v>
      </c>
      <c r="C19" s="21">
        <v>1369</v>
      </c>
      <c r="D19" s="8">
        <v>2.7162698412999999</v>
      </c>
      <c r="E19" s="21">
        <f>B19-[1]Květen!$B19</f>
        <v>65</v>
      </c>
      <c r="F19" s="23">
        <f t="shared" si="0"/>
        <v>12.896825396825399</v>
      </c>
      <c r="G19" s="21">
        <f>C19-[1]Květen!$C19</f>
        <v>122</v>
      </c>
      <c r="H19" s="24">
        <f t="shared" si="1"/>
        <v>8.9116143170197226</v>
      </c>
      <c r="I19" s="11" t="s">
        <v>43</v>
      </c>
    </row>
    <row r="20" spans="1:9" x14ac:dyDescent="0.35">
      <c r="A20" s="12" t="s">
        <v>44</v>
      </c>
      <c r="B20" s="21">
        <v>159</v>
      </c>
      <c r="C20" s="21">
        <v>234</v>
      </c>
      <c r="D20" s="8">
        <v>1.4716981132</v>
      </c>
      <c r="E20" s="21">
        <f>B20-[1]Květen!$B20</f>
        <v>53</v>
      </c>
      <c r="F20" s="23">
        <f t="shared" si="0"/>
        <v>33.333333333333329</v>
      </c>
      <c r="G20" s="21">
        <f>C20-[1]Květen!$C20</f>
        <v>-31</v>
      </c>
      <c r="H20" s="24">
        <f t="shared" si="1"/>
        <v>-13.247863247863249</v>
      </c>
      <c r="I20" s="11" t="s">
        <v>45</v>
      </c>
    </row>
    <row r="21" spans="1:9" x14ac:dyDescent="0.35">
      <c r="A21" s="12" t="s">
        <v>46</v>
      </c>
      <c r="B21" s="21">
        <v>9547</v>
      </c>
      <c r="C21" s="21">
        <v>19514</v>
      </c>
      <c r="D21" s="8">
        <v>2.0439928773</v>
      </c>
      <c r="E21" s="21">
        <f>B21-[1]Květen!$B21</f>
        <v>370</v>
      </c>
      <c r="F21" s="23">
        <f t="shared" si="0"/>
        <v>3.8755630040850528</v>
      </c>
      <c r="G21" s="21">
        <f>C21-[1]Květen!$C21</f>
        <v>239</v>
      </c>
      <c r="H21" s="24">
        <f t="shared" si="1"/>
        <v>1.2247617095418672</v>
      </c>
      <c r="I21" s="11" t="s">
        <v>47</v>
      </c>
    </row>
    <row r="22" spans="1:9" x14ac:dyDescent="0.35">
      <c r="A22" s="12" t="s">
        <v>48</v>
      </c>
      <c r="B22" s="21">
        <v>305</v>
      </c>
      <c r="C22" s="21">
        <v>1016</v>
      </c>
      <c r="D22" s="8">
        <v>3.331147541</v>
      </c>
      <c r="E22" s="21">
        <f>B22-[1]Květen!$B22</f>
        <v>35</v>
      </c>
      <c r="F22" s="23">
        <f t="shared" si="0"/>
        <v>11.475409836065573</v>
      </c>
      <c r="G22" s="21">
        <f>C22-[1]Květen!$C22</f>
        <v>183</v>
      </c>
      <c r="H22" s="24">
        <f t="shared" si="1"/>
        <v>18.011811023622048</v>
      </c>
      <c r="I22" s="11" t="s">
        <v>48</v>
      </c>
    </row>
    <row r="23" spans="1:9" x14ac:dyDescent="0.35">
      <c r="A23" s="12" t="s">
        <v>49</v>
      </c>
      <c r="B23" s="21">
        <v>84148</v>
      </c>
      <c r="C23" s="21">
        <v>187850</v>
      </c>
      <c r="D23" s="8">
        <v>2.2323762893999999</v>
      </c>
      <c r="E23" s="21">
        <f>B23-[1]Květen!$B23</f>
        <v>-11397</v>
      </c>
      <c r="F23" s="23">
        <f t="shared" si="0"/>
        <v>-13.543993915482243</v>
      </c>
      <c r="G23" s="21">
        <f>C23-[1]Květen!$C23</f>
        <v>-29771</v>
      </c>
      <c r="H23" s="24">
        <f t="shared" si="1"/>
        <v>-15.848283204684588</v>
      </c>
      <c r="I23" s="11" t="s">
        <v>50</v>
      </c>
    </row>
    <row r="24" spans="1:9" x14ac:dyDescent="0.35">
      <c r="A24" s="12" t="s">
        <v>51</v>
      </c>
      <c r="B24" s="21">
        <v>13725</v>
      </c>
      <c r="C24" s="21">
        <v>35055</v>
      </c>
      <c r="D24" s="8">
        <v>2.5540983606999998</v>
      </c>
      <c r="E24" s="21">
        <f>B24-[1]Květen!$B24</f>
        <v>-1023</v>
      </c>
      <c r="F24" s="23">
        <f t="shared" si="0"/>
        <v>-7.4535519125683054</v>
      </c>
      <c r="G24" s="21">
        <f>C24-[1]Květen!$C24</f>
        <v>-4207</v>
      </c>
      <c r="H24" s="24">
        <f t="shared" si="1"/>
        <v>-12.001141064042219</v>
      </c>
      <c r="I24" s="11" t="s">
        <v>52</v>
      </c>
    </row>
    <row r="25" spans="1:9" x14ac:dyDescent="0.35">
      <c r="A25" s="12" t="s">
        <v>53</v>
      </c>
      <c r="B25" s="21">
        <v>5278</v>
      </c>
      <c r="C25" s="21">
        <v>13770</v>
      </c>
      <c r="D25" s="8">
        <v>2.6089427814000001</v>
      </c>
      <c r="E25" s="21">
        <f>B25-[1]Květen!$B25</f>
        <v>-1078</v>
      </c>
      <c r="F25" s="23">
        <f t="shared" si="0"/>
        <v>-20.424403183023873</v>
      </c>
      <c r="G25" s="21">
        <f>C25-[1]Květen!$C25</f>
        <v>-5222</v>
      </c>
      <c r="H25" s="24">
        <f t="shared" si="1"/>
        <v>-37.923021060275964</v>
      </c>
      <c r="I25" s="11" t="s">
        <v>54</v>
      </c>
    </row>
    <row r="26" spans="1:9" x14ac:dyDescent="0.35">
      <c r="A26" s="12" t="s">
        <v>55</v>
      </c>
      <c r="B26" s="21">
        <v>34216</v>
      </c>
      <c r="C26" s="21">
        <v>67975</v>
      </c>
      <c r="D26" s="8">
        <v>1.9866436755000001</v>
      </c>
      <c r="E26" s="21">
        <f>B26-[1]Květen!$B26</f>
        <v>3347</v>
      </c>
      <c r="F26" s="23">
        <f t="shared" si="0"/>
        <v>9.7819733458031326</v>
      </c>
      <c r="G26" s="21">
        <f>C26-[1]Květen!$C26</f>
        <v>5841</v>
      </c>
      <c r="H26" s="24">
        <f t="shared" si="1"/>
        <v>8.5928650239058477</v>
      </c>
      <c r="I26" s="11" t="s">
        <v>56</v>
      </c>
    </row>
    <row r="27" spans="1:9" x14ac:dyDescent="0.35">
      <c r="A27" s="12" t="s">
        <v>57</v>
      </c>
      <c r="B27" s="21">
        <v>2656</v>
      </c>
      <c r="C27" s="21">
        <v>6693</v>
      </c>
      <c r="D27" s="8">
        <v>2.5199548193000001</v>
      </c>
      <c r="E27" s="21">
        <f>B27-[1]Květen!$B27</f>
        <v>-61</v>
      </c>
      <c r="F27" s="23">
        <f t="shared" si="0"/>
        <v>-2.2966867469879517</v>
      </c>
      <c r="G27" s="21">
        <f>C27-[1]Květen!$C27</f>
        <v>-370</v>
      </c>
      <c r="H27" s="24">
        <f t="shared" si="1"/>
        <v>-5.528163753174959</v>
      </c>
      <c r="I27" s="11" t="s">
        <v>58</v>
      </c>
    </row>
    <row r="28" spans="1:9" x14ac:dyDescent="0.35">
      <c r="A28" s="12" t="s">
        <v>59</v>
      </c>
      <c r="B28" s="21">
        <v>12841</v>
      </c>
      <c r="C28" s="21">
        <v>24737</v>
      </c>
      <c r="D28" s="8">
        <v>1.9264076006999999</v>
      </c>
      <c r="E28" s="21">
        <f>B28-[1]Květen!$B28</f>
        <v>-2738</v>
      </c>
      <c r="F28" s="23">
        <f t="shared" si="0"/>
        <v>-21.322326921579315</v>
      </c>
      <c r="G28" s="21">
        <f>C28-[1]Květen!$C28</f>
        <v>-6327</v>
      </c>
      <c r="H28" s="24">
        <f t="shared" si="1"/>
        <v>-25.577070784654566</v>
      </c>
      <c r="I28" s="11" t="s">
        <v>60</v>
      </c>
    </row>
    <row r="29" spans="1:9" x14ac:dyDescent="0.35">
      <c r="A29" s="12" t="s">
        <v>61</v>
      </c>
      <c r="B29" s="21">
        <v>5573</v>
      </c>
      <c r="C29" s="21">
        <v>14195</v>
      </c>
      <c r="D29" s="8">
        <v>2.5471020994</v>
      </c>
      <c r="E29" s="21">
        <f>B29-[1]Květen!$B29</f>
        <v>546</v>
      </c>
      <c r="F29" s="23">
        <f t="shared" si="0"/>
        <v>9.7972366768347392</v>
      </c>
      <c r="G29" s="21">
        <f>C29-[1]Květen!$C29</f>
        <v>2330</v>
      </c>
      <c r="H29" s="24">
        <f t="shared" si="1"/>
        <v>16.414230362803806</v>
      </c>
      <c r="I29" s="11" t="s">
        <v>62</v>
      </c>
    </row>
    <row r="30" spans="1:9" x14ac:dyDescent="0.35">
      <c r="A30" s="12" t="s">
        <v>63</v>
      </c>
      <c r="B30" s="21">
        <v>35454</v>
      </c>
      <c r="C30" s="21">
        <v>133538</v>
      </c>
      <c r="D30" s="8">
        <v>3.7665143566000001</v>
      </c>
      <c r="E30" s="21">
        <f>B30-[1]Květen!$B30</f>
        <v>5251</v>
      </c>
      <c r="F30" s="23">
        <f t="shared" si="0"/>
        <v>14.810740678061714</v>
      </c>
      <c r="G30" s="21">
        <f>C30-[1]Květen!$C30</f>
        <v>18389</v>
      </c>
      <c r="H30" s="24">
        <f t="shared" si="1"/>
        <v>13.770612110410521</v>
      </c>
      <c r="I30" s="11" t="s">
        <v>64</v>
      </c>
    </row>
    <row r="31" spans="1:9" x14ac:dyDescent="0.35">
      <c r="A31" s="12" t="s">
        <v>65</v>
      </c>
      <c r="B31" s="21">
        <v>2005</v>
      </c>
      <c r="C31" s="21">
        <v>4936</v>
      </c>
      <c r="D31" s="8">
        <v>2.4618453864999998</v>
      </c>
      <c r="E31" s="21">
        <f>B31-[1]Květen!$B31</f>
        <v>-181</v>
      </c>
      <c r="F31" s="23">
        <f t="shared" si="0"/>
        <v>-9.0274314214463836</v>
      </c>
      <c r="G31" s="21">
        <f>C31-[1]Květen!$C31</f>
        <v>-568</v>
      </c>
      <c r="H31" s="24">
        <f t="shared" si="1"/>
        <v>-11.507293354943274</v>
      </c>
      <c r="I31" s="11" t="s">
        <v>66</v>
      </c>
    </row>
    <row r="32" spans="1:9" x14ac:dyDescent="0.35">
      <c r="A32" s="12" t="s">
        <v>67</v>
      </c>
      <c r="B32" s="21">
        <v>26406</v>
      </c>
      <c r="C32" s="21">
        <v>48239</v>
      </c>
      <c r="D32" s="8">
        <v>1.8268196621999999</v>
      </c>
      <c r="E32" s="21">
        <f>B32-[1]Květen!$B32</f>
        <v>1623</v>
      </c>
      <c r="F32" s="23">
        <f t="shared" si="0"/>
        <v>6.1463303794592141</v>
      </c>
      <c r="G32" s="21">
        <f>C32-[1]Květen!$C32</f>
        <v>2368</v>
      </c>
      <c r="H32" s="24">
        <f t="shared" si="1"/>
        <v>4.9088911461680382</v>
      </c>
      <c r="I32" s="11" t="s">
        <v>68</v>
      </c>
    </row>
    <row r="33" spans="1:9" x14ac:dyDescent="0.35">
      <c r="A33" s="12" t="s">
        <v>69</v>
      </c>
      <c r="B33" s="21">
        <v>2293</v>
      </c>
      <c r="C33" s="21">
        <v>4630</v>
      </c>
      <c r="D33" s="8">
        <v>2.0191888356000001</v>
      </c>
      <c r="E33" s="21">
        <f>B33-[1]Květen!$B33</f>
        <v>552</v>
      </c>
      <c r="F33" s="23">
        <f t="shared" si="0"/>
        <v>24.073266463148713</v>
      </c>
      <c r="G33" s="21">
        <f>C33-[1]Květen!$C33</f>
        <v>1061</v>
      </c>
      <c r="H33" s="24">
        <f t="shared" si="1"/>
        <v>22.915766738660906</v>
      </c>
      <c r="I33" s="11" t="s">
        <v>70</v>
      </c>
    </row>
    <row r="34" spans="1:9" ht="18" customHeight="1" x14ac:dyDescent="0.35">
      <c r="A34" s="13" t="s">
        <v>71</v>
      </c>
      <c r="B34" s="21">
        <v>33575</v>
      </c>
      <c r="C34" s="21">
        <v>84074</v>
      </c>
      <c r="D34" s="8">
        <v>2.5040655249000001</v>
      </c>
      <c r="E34" s="21">
        <f>B34-[1]Květen!$B34</f>
        <v>607</v>
      </c>
      <c r="F34" s="23">
        <f t="shared" si="0"/>
        <v>1.80789277736411</v>
      </c>
      <c r="G34" s="21">
        <f>C34-[1]Květen!$C34</f>
        <v>632</v>
      </c>
      <c r="H34" s="24">
        <f t="shared" si="1"/>
        <v>0.75171872398125461</v>
      </c>
      <c r="I34" s="11" t="s">
        <v>72</v>
      </c>
    </row>
    <row r="35" spans="1:9" x14ac:dyDescent="0.35">
      <c r="A35" s="12" t="s">
        <v>73</v>
      </c>
      <c r="B35" s="21">
        <v>3356</v>
      </c>
      <c r="C35" s="21">
        <v>8389</v>
      </c>
      <c r="D35" s="8">
        <v>2.4997020262</v>
      </c>
      <c r="E35" s="21">
        <f>B35-[1]Květen!$B35</f>
        <v>980</v>
      </c>
      <c r="F35" s="23">
        <f t="shared" si="0"/>
        <v>29.201430274135877</v>
      </c>
      <c r="G35" s="21">
        <f>C35-[1]Květen!$C35</f>
        <v>1971</v>
      </c>
      <c r="H35" s="24">
        <f t="shared" si="1"/>
        <v>23.495053045655023</v>
      </c>
      <c r="I35" s="11" t="s">
        <v>74</v>
      </c>
    </row>
    <row r="36" spans="1:9" x14ac:dyDescent="0.35">
      <c r="A36" s="12" t="s">
        <v>75</v>
      </c>
      <c r="B36" s="21">
        <v>16132</v>
      </c>
      <c r="C36" s="21">
        <v>42251</v>
      </c>
      <c r="D36" s="8">
        <v>2.6190800893000001</v>
      </c>
      <c r="E36" s="21">
        <f>B36-[1]Květen!$B36</f>
        <v>456</v>
      </c>
      <c r="F36" s="23">
        <f t="shared" si="0"/>
        <v>2.8266798909000745</v>
      </c>
      <c r="G36" s="21">
        <f>C36-[1]Květen!$C36</f>
        <v>71</v>
      </c>
      <c r="H36" s="24">
        <f t="shared" si="1"/>
        <v>0.16804335992047525</v>
      </c>
      <c r="I36" s="11" t="s">
        <v>76</v>
      </c>
    </row>
    <row r="37" spans="1:9" x14ac:dyDescent="0.35">
      <c r="A37" s="12" t="s">
        <v>77</v>
      </c>
      <c r="B37" s="21">
        <v>14695</v>
      </c>
      <c r="C37" s="21">
        <v>39734</v>
      </c>
      <c r="D37" s="8">
        <v>2.7039128954999998</v>
      </c>
      <c r="E37" s="21">
        <f>B37-[1]Květen!$B37</f>
        <v>1496</v>
      </c>
      <c r="F37" s="23">
        <f t="shared" si="0"/>
        <v>10.180333446750597</v>
      </c>
      <c r="G37" s="21">
        <f>C37-[1]Květen!$C37</f>
        <v>2845</v>
      </c>
      <c r="H37" s="24">
        <f t="shared" si="1"/>
        <v>7.1601147631751143</v>
      </c>
      <c r="I37" s="11" t="s">
        <v>78</v>
      </c>
    </row>
    <row r="38" spans="1:9" x14ac:dyDescent="0.35">
      <c r="A38" s="12" t="s">
        <v>79</v>
      </c>
      <c r="B38" s="21">
        <v>7435</v>
      </c>
      <c r="C38" s="21">
        <v>18571</v>
      </c>
      <c r="D38" s="8">
        <v>2.4977807666</v>
      </c>
      <c r="E38" s="21">
        <f>B38-[1]Květen!$B38</f>
        <v>-668</v>
      </c>
      <c r="F38" s="23">
        <f t="shared" si="0"/>
        <v>-8.9845326160053798</v>
      </c>
      <c r="G38" s="21">
        <f>C38-[1]Květen!$C38</f>
        <v>-1606</v>
      </c>
      <c r="H38" s="24">
        <f t="shared" si="1"/>
        <v>-8.6478918744278701</v>
      </c>
      <c r="I38" s="11" t="s">
        <v>80</v>
      </c>
    </row>
    <row r="39" spans="1:9" x14ac:dyDescent="0.35">
      <c r="A39" s="12" t="s">
        <v>81</v>
      </c>
      <c r="B39" s="21">
        <v>3839</v>
      </c>
      <c r="C39" s="21">
        <v>8779</v>
      </c>
      <c r="D39" s="8">
        <v>2.2867934357999999</v>
      </c>
      <c r="E39" s="21">
        <f>B39-[1]Květen!$B39</f>
        <v>-2561</v>
      </c>
      <c r="F39" s="23">
        <f t="shared" si="0"/>
        <v>-66.71008075019536</v>
      </c>
      <c r="G39" s="21">
        <f>C39-[1]Květen!$C39</f>
        <v>-7419</v>
      </c>
      <c r="H39" s="24">
        <f t="shared" si="1"/>
        <v>-84.508486160154916</v>
      </c>
      <c r="I39" s="11" t="s">
        <v>82</v>
      </c>
    </row>
    <row r="40" spans="1:9" x14ac:dyDescent="0.35">
      <c r="A40" s="12" t="s">
        <v>83</v>
      </c>
      <c r="B40" s="21">
        <v>14391</v>
      </c>
      <c r="C40" s="21">
        <v>28424</v>
      </c>
      <c r="D40" s="8">
        <v>1.975123341</v>
      </c>
      <c r="E40" s="21">
        <f>B40-[1]Květen!$B40</f>
        <v>3461</v>
      </c>
      <c r="F40" s="23">
        <f t="shared" si="0"/>
        <v>24.049753318046001</v>
      </c>
      <c r="G40" s="21">
        <f>C40-[1]Květen!$C40</f>
        <v>4872</v>
      </c>
      <c r="H40" s="24">
        <f t="shared" si="1"/>
        <v>17.140444694624261</v>
      </c>
      <c r="I40" s="11" t="s">
        <v>84</v>
      </c>
    </row>
    <row r="41" spans="1:9" x14ac:dyDescent="0.35">
      <c r="A41" s="12" t="s">
        <v>85</v>
      </c>
      <c r="B41" s="21">
        <v>8264</v>
      </c>
      <c r="C41" s="21">
        <v>17367</v>
      </c>
      <c r="D41" s="8">
        <v>2.1015246853999998</v>
      </c>
      <c r="E41" s="21">
        <f>B41-[1]Květen!$B41</f>
        <v>61</v>
      </c>
      <c r="F41" s="23">
        <f t="shared" si="0"/>
        <v>0.73814133591481124</v>
      </c>
      <c r="G41" s="21">
        <f>C41-[1]Květen!$C41</f>
        <v>-1612</v>
      </c>
      <c r="H41" s="24">
        <f t="shared" si="1"/>
        <v>-9.2819715552484592</v>
      </c>
      <c r="I41" s="11" t="s">
        <v>86</v>
      </c>
    </row>
    <row r="42" spans="1:9" x14ac:dyDescent="0.35">
      <c r="A42" s="12" t="s">
        <v>87</v>
      </c>
      <c r="B42" s="21">
        <v>8493</v>
      </c>
      <c r="C42" s="21">
        <v>21908</v>
      </c>
      <c r="D42" s="8">
        <v>2.5795360884999998</v>
      </c>
      <c r="E42" s="21">
        <f>B42-[1]Květen!$B42</f>
        <v>596</v>
      </c>
      <c r="F42" s="23">
        <f t="shared" si="0"/>
        <v>7.0175438596491224</v>
      </c>
      <c r="G42" s="21">
        <f>C42-[1]Květen!$C42</f>
        <v>1335</v>
      </c>
      <c r="H42" s="24">
        <f t="shared" si="1"/>
        <v>6.0936644148256347</v>
      </c>
      <c r="I42" s="11" t="s">
        <v>88</v>
      </c>
    </row>
    <row r="43" spans="1:9" x14ac:dyDescent="0.35">
      <c r="A43" s="12" t="s">
        <v>89</v>
      </c>
      <c r="B43" s="21">
        <v>54326</v>
      </c>
      <c r="C43" s="21">
        <v>139100</v>
      </c>
      <c r="D43" s="8">
        <v>2.5604682841000002</v>
      </c>
      <c r="E43" s="21">
        <f>B43-[1]Květen!$B43</f>
        <v>2657</v>
      </c>
      <c r="F43" s="23">
        <f t="shared" si="0"/>
        <v>4.890844163015867</v>
      </c>
      <c r="G43" s="21">
        <f>C43-[1]Květen!$C43</f>
        <v>8504</v>
      </c>
      <c r="H43" s="24">
        <f t="shared" si="1"/>
        <v>6.1135873472322073</v>
      </c>
      <c r="I43" s="11" t="s">
        <v>89</v>
      </c>
    </row>
    <row r="44" spans="1:9" x14ac:dyDescent="0.35">
      <c r="A44" s="12" t="s">
        <v>90</v>
      </c>
      <c r="B44" s="21">
        <v>5016</v>
      </c>
      <c r="C44" s="21">
        <v>13288</v>
      </c>
      <c r="D44" s="8">
        <v>2.6491228069999999</v>
      </c>
      <c r="E44" s="21">
        <f>B44-[1]Květen!$B44</f>
        <v>-689</v>
      </c>
      <c r="F44" s="23">
        <f t="shared" si="0"/>
        <v>-13.736044657097288</v>
      </c>
      <c r="G44" s="21">
        <f>C44-[1]Květen!$C44</f>
        <v>-1923</v>
      </c>
      <c r="H44" s="24">
        <f t="shared" si="1"/>
        <v>-14.471703792895847</v>
      </c>
      <c r="I44" s="11" t="s">
        <v>91</v>
      </c>
    </row>
    <row r="45" spans="1:9" x14ac:dyDescent="0.35">
      <c r="A45" s="12" t="s">
        <v>92</v>
      </c>
      <c r="B45" s="21">
        <v>2978</v>
      </c>
      <c r="C45" s="21">
        <v>7044</v>
      </c>
      <c r="D45" s="8">
        <v>2.3653458697</v>
      </c>
      <c r="E45" s="21">
        <f>B45-[1]Květen!$B45</f>
        <v>-249</v>
      </c>
      <c r="F45" s="23">
        <f t="shared" si="0"/>
        <v>-8.3613163196776359</v>
      </c>
      <c r="G45" s="21">
        <f>C45-[1]Květen!$C45</f>
        <v>-1501</v>
      </c>
      <c r="H45" s="24">
        <f t="shared" si="1"/>
        <v>-21.308915388983532</v>
      </c>
      <c r="I45" s="11" t="s">
        <v>93</v>
      </c>
    </row>
    <row r="46" spans="1:9" x14ac:dyDescent="0.35">
      <c r="A46" s="12" t="s">
        <v>94</v>
      </c>
      <c r="B46" s="21">
        <v>7992</v>
      </c>
      <c r="C46" s="21">
        <v>18494</v>
      </c>
      <c r="D46" s="8">
        <v>2.3140640641000001</v>
      </c>
      <c r="E46" s="21">
        <f>B46-[1]Květen!$B46</f>
        <v>-932</v>
      </c>
      <c r="F46" s="23">
        <f t="shared" si="0"/>
        <v>-11.661661661661661</v>
      </c>
      <c r="G46" s="21">
        <f>C46-[1]Květen!$C46</f>
        <v>-2929</v>
      </c>
      <c r="H46" s="24">
        <f t="shared" si="1"/>
        <v>-15.837568941278251</v>
      </c>
      <c r="I46" s="11" t="s">
        <v>95</v>
      </c>
    </row>
    <row r="47" spans="1:9" x14ac:dyDescent="0.35">
      <c r="A47" s="12" t="s">
        <v>96</v>
      </c>
      <c r="B47" s="21">
        <v>32558</v>
      </c>
      <c r="C47" s="21">
        <v>54497</v>
      </c>
      <c r="D47" s="8">
        <v>1.6738436022000001</v>
      </c>
      <c r="E47" s="21">
        <f>B47-[1]Květen!$B47</f>
        <v>1870</v>
      </c>
      <c r="F47" s="23">
        <f t="shared" si="0"/>
        <v>5.7435960439830458</v>
      </c>
      <c r="G47" s="21">
        <f>C47-[1]Květen!$C47</f>
        <v>3753</v>
      </c>
      <c r="H47" s="24">
        <f t="shared" si="1"/>
        <v>6.8866176119786404</v>
      </c>
      <c r="I47" s="11" t="s">
        <v>97</v>
      </c>
    </row>
    <row r="48" spans="1:9" x14ac:dyDescent="0.35">
      <c r="A48" s="12" t="s">
        <v>98</v>
      </c>
      <c r="B48" s="21">
        <v>11071</v>
      </c>
      <c r="C48" s="21">
        <v>25303</v>
      </c>
      <c r="D48" s="8">
        <v>2.2855207298</v>
      </c>
      <c r="E48" s="21">
        <f>B48-[1]Květen!$B48</f>
        <v>-537</v>
      </c>
      <c r="F48" s="23">
        <f t="shared" si="0"/>
        <v>-4.8505103423358324</v>
      </c>
      <c r="G48" s="21">
        <f>C48-[1]Květen!$C48</f>
        <v>-1219</v>
      </c>
      <c r="H48" s="24">
        <f t="shared" si="1"/>
        <v>-4.8176105600126462</v>
      </c>
      <c r="I48" s="11" t="s">
        <v>99</v>
      </c>
    </row>
    <row r="49" spans="1:9" x14ac:dyDescent="0.35">
      <c r="A49" s="12" t="s">
        <v>100</v>
      </c>
      <c r="B49" s="21">
        <v>10104</v>
      </c>
      <c r="C49" s="21">
        <v>32179</v>
      </c>
      <c r="D49" s="8">
        <v>3.1847783056000001</v>
      </c>
      <c r="E49" s="21">
        <f>B49-[1]Květen!$B49</f>
        <v>-176</v>
      </c>
      <c r="F49" s="23">
        <f t="shared" si="0"/>
        <v>-1.741884402216944</v>
      </c>
      <c r="G49" s="21">
        <f>C49-[1]Květen!$C49</f>
        <v>-210</v>
      </c>
      <c r="H49" s="24">
        <f t="shared" si="1"/>
        <v>-0.6525995214270176</v>
      </c>
      <c r="I49" s="11" t="s">
        <v>101</v>
      </c>
    </row>
    <row r="50" spans="1:9" x14ac:dyDescent="0.35">
      <c r="A50" s="12" t="s">
        <v>102</v>
      </c>
      <c r="B50" s="21">
        <v>12700</v>
      </c>
      <c r="C50" s="21">
        <v>24314</v>
      </c>
      <c r="D50" s="8">
        <v>1.9144881890000001</v>
      </c>
      <c r="E50" s="21">
        <f>B50-[1]Květen!$B50</f>
        <v>4838</v>
      </c>
      <c r="F50" s="23">
        <f t="shared" si="0"/>
        <v>38.094488188976378</v>
      </c>
      <c r="G50" s="21">
        <f>C50-[1]Květen!$C50</f>
        <v>8244</v>
      </c>
      <c r="H50" s="24">
        <f t="shared" si="1"/>
        <v>33.906391379452167</v>
      </c>
      <c r="I50" s="11" t="s">
        <v>103</v>
      </c>
    </row>
    <row r="51" spans="1:9" x14ac:dyDescent="0.35">
      <c r="A51" s="12" t="s">
        <v>104</v>
      </c>
      <c r="B51" s="21">
        <v>26086</v>
      </c>
      <c r="C51" s="21">
        <v>40971</v>
      </c>
      <c r="D51" s="8">
        <v>1.5706125891</v>
      </c>
      <c r="E51" s="21">
        <f>B51-[1]Květen!$B51</f>
        <v>-2230</v>
      </c>
      <c r="F51" s="23">
        <f t="shared" si="0"/>
        <v>-8.5486467837154017</v>
      </c>
      <c r="G51" s="21">
        <f>C51-[1]Květen!$C51</f>
        <v>-4295</v>
      </c>
      <c r="H51" s="24">
        <f t="shared" si="1"/>
        <v>-10.483024578360304</v>
      </c>
      <c r="I51" s="11" t="s">
        <v>105</v>
      </c>
    </row>
    <row r="52" spans="1:9" x14ac:dyDescent="0.35">
      <c r="A52" s="14" t="s">
        <v>106</v>
      </c>
      <c r="B52" s="21">
        <v>7177</v>
      </c>
      <c r="C52" s="21">
        <v>14210</v>
      </c>
      <c r="D52" s="8">
        <v>1.9799359063999999</v>
      </c>
      <c r="E52" s="21">
        <f>B52-[1]Květen!$B52</f>
        <v>848</v>
      </c>
      <c r="F52" s="23">
        <f t="shared" si="0"/>
        <v>11.815521805768427</v>
      </c>
      <c r="G52" s="21">
        <f>C52-[1]Květen!$C52</f>
        <v>840</v>
      </c>
      <c r="H52" s="24">
        <f t="shared" si="1"/>
        <v>5.9113300492610836</v>
      </c>
      <c r="I52" s="11" t="s">
        <v>106</v>
      </c>
    </row>
    <row r="53" spans="1:9" x14ac:dyDescent="0.35">
      <c r="A53" s="14" t="s">
        <v>107</v>
      </c>
      <c r="B53" s="21">
        <v>344</v>
      </c>
      <c r="C53" s="21">
        <v>770</v>
      </c>
      <c r="D53" s="8">
        <v>2.2383720930000002</v>
      </c>
      <c r="E53" s="21">
        <f>B53-[1]Květen!$B53</f>
        <v>-215</v>
      </c>
      <c r="F53" s="23">
        <f t="shared" si="0"/>
        <v>-62.5</v>
      </c>
      <c r="G53" s="21">
        <f>C53-[1]Květen!$C53</f>
        <v>-544</v>
      </c>
      <c r="H53" s="24">
        <f t="shared" si="1"/>
        <v>-70.649350649350652</v>
      </c>
      <c r="I53" s="11" t="s">
        <v>108</v>
      </c>
    </row>
    <row r="54" spans="1:9" x14ac:dyDescent="0.35">
      <c r="A54" s="11" t="s">
        <v>109</v>
      </c>
      <c r="B54" s="21">
        <v>730</v>
      </c>
      <c r="C54" s="21">
        <v>1533</v>
      </c>
      <c r="D54" s="8">
        <v>2.1</v>
      </c>
      <c r="E54" s="21">
        <f>B54-[1]Květen!$B54</f>
        <v>-1187</v>
      </c>
      <c r="F54" s="23">
        <f t="shared" si="0"/>
        <v>-162.60273972602738</v>
      </c>
      <c r="G54" s="21">
        <f>C54-[1]Květen!$C54</f>
        <v>-2426</v>
      </c>
      <c r="H54" s="24">
        <f t="shared" si="1"/>
        <v>-158.25179386823223</v>
      </c>
      <c r="I54" s="11" t="s">
        <v>110</v>
      </c>
    </row>
    <row r="55" spans="1:9" x14ac:dyDescent="0.35">
      <c r="A55" s="15" t="s">
        <v>111</v>
      </c>
      <c r="B55" s="21">
        <v>17610</v>
      </c>
      <c r="C55" s="21">
        <v>35101</v>
      </c>
      <c r="D55" s="8">
        <v>1.9932424759</v>
      </c>
      <c r="E55" s="21">
        <f>B55-[1]Květen!$B55</f>
        <v>3258</v>
      </c>
      <c r="F55" s="23">
        <f t="shared" si="0"/>
        <v>18.500851788756389</v>
      </c>
      <c r="G55" s="21">
        <f>C55-[1]Květen!$C55</f>
        <v>3029</v>
      </c>
      <c r="H55" s="24">
        <f t="shared" si="1"/>
        <v>8.6293837782399372</v>
      </c>
      <c r="I55" s="16" t="s">
        <v>112</v>
      </c>
    </row>
    <row r="56" spans="1:9" x14ac:dyDescent="0.35">
      <c r="A56" s="15" t="s">
        <v>113</v>
      </c>
      <c r="B56" s="21">
        <v>735</v>
      </c>
      <c r="C56" s="21">
        <v>1877</v>
      </c>
      <c r="D56" s="8">
        <v>2.5537414965999998</v>
      </c>
      <c r="E56" s="21">
        <f>B56-[1]Květen!$B56</f>
        <v>-155</v>
      </c>
      <c r="F56" s="23">
        <f t="shared" si="0"/>
        <v>-21.088435374149661</v>
      </c>
      <c r="G56" s="21">
        <f>C56-[1]Květen!$C56</f>
        <v>-478</v>
      </c>
      <c r="H56" s="24">
        <f t="shared" si="1"/>
        <v>-25.466169419286093</v>
      </c>
      <c r="I56" s="16" t="s">
        <v>114</v>
      </c>
    </row>
    <row r="57" spans="1:9" x14ac:dyDescent="0.35">
      <c r="A57" s="12" t="s">
        <v>115</v>
      </c>
      <c r="B57" s="21">
        <v>1433</v>
      </c>
      <c r="C57" s="21">
        <v>3358</v>
      </c>
      <c r="D57" s="8">
        <v>2.3433356595000001</v>
      </c>
      <c r="E57" s="21">
        <f>B57-[1]Květen!$B57</f>
        <v>-524</v>
      </c>
      <c r="F57" s="23">
        <f t="shared" si="0"/>
        <v>-36.566643405443131</v>
      </c>
      <c r="G57" s="21">
        <f>C57-[1]Květen!$C57</f>
        <v>-1622</v>
      </c>
      <c r="H57" s="24">
        <f t="shared" si="1"/>
        <v>-48.302561048243007</v>
      </c>
      <c r="I57" s="11" t="s">
        <v>116</v>
      </c>
    </row>
    <row r="58" spans="1:9" x14ac:dyDescent="0.35">
      <c r="A58" s="12" t="s">
        <v>117</v>
      </c>
      <c r="B58" s="21">
        <v>6649</v>
      </c>
      <c r="C58" s="21">
        <v>15908</v>
      </c>
      <c r="D58" s="8">
        <v>2.3925402316</v>
      </c>
      <c r="E58" s="21">
        <f>B58-[1]Květen!$B58</f>
        <v>362</v>
      </c>
      <c r="F58" s="23">
        <f t="shared" si="0"/>
        <v>5.4444277334937583</v>
      </c>
      <c r="G58" s="21">
        <f>C58-[1]Květen!$C58</f>
        <v>160</v>
      </c>
      <c r="H58" s="24">
        <f t="shared" si="1"/>
        <v>1.0057832537088256</v>
      </c>
      <c r="I58" s="11" t="s">
        <v>118</v>
      </c>
    </row>
    <row r="59" spans="1:9" x14ac:dyDescent="0.35">
      <c r="A59" s="12" t="s">
        <v>119</v>
      </c>
      <c r="B59" s="21">
        <v>954</v>
      </c>
      <c r="C59" s="21">
        <v>2268</v>
      </c>
      <c r="D59" s="8">
        <v>2.3773584905999998</v>
      </c>
      <c r="E59" s="21">
        <f>B59-[1]Květen!$B59</f>
        <v>8</v>
      </c>
      <c r="F59" s="23">
        <f t="shared" si="0"/>
        <v>0.83857442348008393</v>
      </c>
      <c r="G59" s="21">
        <f>C59-[1]Květen!$C59</f>
        <v>-55</v>
      </c>
      <c r="H59" s="24">
        <f t="shared" si="1"/>
        <v>-2.4250440917107583</v>
      </c>
      <c r="I59" s="11" t="s">
        <v>120</v>
      </c>
    </row>
    <row r="60" spans="1:9" ht="15" thickBot="1" x14ac:dyDescent="0.4">
      <c r="A60" s="12" t="s">
        <v>121</v>
      </c>
      <c r="B60" s="25">
        <v>499</v>
      </c>
      <c r="C60" s="25">
        <v>1031</v>
      </c>
      <c r="D60" s="26">
        <v>2.0661322645000002</v>
      </c>
      <c r="E60" s="21">
        <f>B60-[1]Květen!$B60</f>
        <v>-11</v>
      </c>
      <c r="F60" s="23">
        <f t="shared" si="0"/>
        <v>-2.2044088176352705</v>
      </c>
      <c r="G60" s="21">
        <f>C60-[1]Květen!$C60</f>
        <v>101</v>
      </c>
      <c r="H60" s="24">
        <f t="shared" si="1"/>
        <v>9.7963142580019404</v>
      </c>
      <c r="I60" s="11" t="s">
        <v>122</v>
      </c>
    </row>
    <row r="62" spans="1:9" x14ac:dyDescent="0.35">
      <c r="A62" s="18" t="s">
        <v>123</v>
      </c>
    </row>
    <row r="63" spans="1:9" x14ac:dyDescent="0.35">
      <c r="A63" s="17" t="s">
        <v>124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B9E22-E59E-46B8-A4B0-0CD656905125}">
  <dimension ref="A1:I63"/>
  <sheetViews>
    <sheetView zoomScale="110" zoomScaleNormal="110" workbookViewId="0">
      <selection activeCell="E4" sqref="E4"/>
    </sheetView>
  </sheetViews>
  <sheetFormatPr defaultRowHeight="14.5" x14ac:dyDescent="0.35"/>
  <cols>
    <col min="1" max="1" width="24.81640625" customWidth="1"/>
    <col min="2" max="2" width="16.26953125" customWidth="1"/>
    <col min="3" max="3" width="14.54296875" customWidth="1"/>
    <col min="4" max="4" width="16.453125" customWidth="1"/>
    <col min="5" max="5" width="14.54296875" customWidth="1"/>
    <col min="6" max="6" width="15" customWidth="1"/>
    <col min="7" max="7" width="14.26953125" customWidth="1"/>
    <col min="8" max="8" width="15.26953125" customWidth="1"/>
    <col min="9" max="9" width="22.1796875" customWidth="1"/>
  </cols>
  <sheetData>
    <row r="1" spans="1:9" ht="65" x14ac:dyDescent="0.35">
      <c r="A1" s="19" t="s">
        <v>0</v>
      </c>
      <c r="B1" s="19" t="s">
        <v>161</v>
      </c>
      <c r="C1" s="19" t="s">
        <v>162</v>
      </c>
      <c r="D1" s="20" t="s">
        <v>3</v>
      </c>
      <c r="E1" s="20" t="s">
        <v>163</v>
      </c>
      <c r="F1" s="20" t="s">
        <v>164</v>
      </c>
      <c r="G1" s="20" t="s">
        <v>165</v>
      </c>
      <c r="H1" s="20" t="s">
        <v>166</v>
      </c>
      <c r="I1" s="19" t="s">
        <v>0</v>
      </c>
    </row>
    <row r="2" spans="1:9" x14ac:dyDescent="0.35">
      <c r="A2" s="1" t="s">
        <v>8</v>
      </c>
      <c r="B2" s="28">
        <v>729398</v>
      </c>
      <c r="C2" s="28">
        <v>1644030</v>
      </c>
      <c r="D2" s="3">
        <v>2.2539546311000001</v>
      </c>
      <c r="E2" s="6">
        <f>B2-[1]Červen!$B2</f>
        <v>24880</v>
      </c>
      <c r="F2" s="22">
        <f>($E2/$B2)*100</f>
        <v>3.4110321114124251</v>
      </c>
      <c r="G2" s="4">
        <f>C2-[1]Červen!$C2</f>
        <v>67386</v>
      </c>
      <c r="H2" s="3">
        <f>($G2/$C2)*100</f>
        <v>4.0988303133154504</v>
      </c>
      <c r="I2" s="1" t="s">
        <v>9</v>
      </c>
    </row>
    <row r="3" spans="1:9" x14ac:dyDescent="0.35">
      <c r="A3" s="5" t="s">
        <v>10</v>
      </c>
      <c r="B3" s="29">
        <v>106207</v>
      </c>
      <c r="C3" s="29">
        <v>179603</v>
      </c>
      <c r="D3" s="22">
        <v>1.6910655607</v>
      </c>
      <c r="E3" s="6">
        <f>B3-[1]Červen!$B3</f>
        <v>2576</v>
      </c>
      <c r="F3" s="22">
        <f t="shared" ref="F3:F60" si="0">($E3/$B3)*100</f>
        <v>2.4254521830011204</v>
      </c>
      <c r="G3" s="4">
        <f>C3-[1]Červen!$C3</f>
        <v>6564</v>
      </c>
      <c r="H3" s="3">
        <f t="shared" ref="H3:H60" si="1">($G3/$C3)*100</f>
        <v>3.6547273709236481</v>
      </c>
      <c r="I3" s="5" t="s">
        <v>11</v>
      </c>
    </row>
    <row r="4" spans="1:9" x14ac:dyDescent="0.35">
      <c r="A4" s="5" t="s">
        <v>12</v>
      </c>
      <c r="B4" s="29">
        <v>623191</v>
      </c>
      <c r="C4" s="29">
        <v>1464427</v>
      </c>
      <c r="D4" s="22">
        <v>2.3498847063000001</v>
      </c>
      <c r="E4" s="6">
        <f>B4-[1]Červen!$B4</f>
        <v>22304</v>
      </c>
      <c r="F4" s="22">
        <f t="shared" si="0"/>
        <v>3.5789990548643993</v>
      </c>
      <c r="G4" s="4">
        <f>C4-[1]Červen!$C4</f>
        <v>60822</v>
      </c>
      <c r="H4" s="3">
        <f t="shared" si="1"/>
        <v>4.1532968184825876</v>
      </c>
      <c r="I4" s="5" t="s">
        <v>13</v>
      </c>
    </row>
    <row r="5" spans="1:9" x14ac:dyDescent="0.35">
      <c r="A5" s="7" t="s">
        <v>14</v>
      </c>
      <c r="B5" s="21"/>
      <c r="C5" s="21"/>
      <c r="D5" s="8"/>
      <c r="E5" s="21"/>
      <c r="F5" s="23"/>
      <c r="G5" s="23"/>
      <c r="H5" s="24"/>
      <c r="I5" s="7" t="s">
        <v>15</v>
      </c>
    </row>
    <row r="6" spans="1:9" x14ac:dyDescent="0.35">
      <c r="A6" s="11" t="s">
        <v>16</v>
      </c>
      <c r="B6" s="21">
        <v>5396</v>
      </c>
      <c r="C6" s="21">
        <v>13267</v>
      </c>
      <c r="D6" s="8">
        <v>2.4586730912000001</v>
      </c>
      <c r="E6" s="21">
        <f>B6-[1]Červen!$B6</f>
        <v>-292</v>
      </c>
      <c r="F6" s="23">
        <f t="shared" si="0"/>
        <v>-5.4114158636026684</v>
      </c>
      <c r="G6" s="21">
        <f>C6-[1]Červen!$C6</f>
        <v>587</v>
      </c>
      <c r="H6" s="24">
        <f t="shared" si="1"/>
        <v>4.4245119469360068</v>
      </c>
      <c r="I6" s="11" t="s">
        <v>17</v>
      </c>
    </row>
    <row r="7" spans="1:9" x14ac:dyDescent="0.35">
      <c r="A7" s="12" t="s">
        <v>18</v>
      </c>
      <c r="B7" s="21">
        <v>3260</v>
      </c>
      <c r="C7" s="21">
        <v>7837</v>
      </c>
      <c r="D7" s="8">
        <v>2.4039877300999999</v>
      </c>
      <c r="E7" s="21">
        <f>B7-[1]Červen!$B7</f>
        <v>811</v>
      </c>
      <c r="F7" s="23">
        <f t="shared" si="0"/>
        <v>24.877300613496935</v>
      </c>
      <c r="G7" s="21">
        <f>C7-[1]Červen!$C7</f>
        <v>1816</v>
      </c>
      <c r="H7" s="24">
        <f t="shared" si="1"/>
        <v>23.172132193441367</v>
      </c>
      <c r="I7" s="11" t="s">
        <v>19</v>
      </c>
    </row>
    <row r="8" spans="1:9" x14ac:dyDescent="0.35">
      <c r="A8" s="12" t="s">
        <v>20</v>
      </c>
      <c r="B8" s="21">
        <v>5752</v>
      </c>
      <c r="C8" s="21">
        <v>15992</v>
      </c>
      <c r="D8" s="8">
        <v>2.7802503477</v>
      </c>
      <c r="E8" s="21">
        <f>B8-[1]Červen!$B8</f>
        <v>1069</v>
      </c>
      <c r="F8" s="23">
        <f t="shared" si="0"/>
        <v>18.584840055632824</v>
      </c>
      <c r="G8" s="21">
        <f>C8-[1]Červen!$C8</f>
        <v>4233</v>
      </c>
      <c r="H8" s="24">
        <f t="shared" si="1"/>
        <v>26.469484742371186</v>
      </c>
      <c r="I8" s="11" t="s">
        <v>21</v>
      </c>
    </row>
    <row r="9" spans="1:9" x14ac:dyDescent="0.35">
      <c r="A9" s="12" t="s">
        <v>22</v>
      </c>
      <c r="B9" s="21">
        <v>1081</v>
      </c>
      <c r="C9" s="21">
        <v>2579</v>
      </c>
      <c r="D9" s="8">
        <v>2.3857539315</v>
      </c>
      <c r="E9" s="21">
        <f>B9-[1]Červen!$B9</f>
        <v>51</v>
      </c>
      <c r="F9" s="23">
        <f t="shared" si="0"/>
        <v>4.7178538390379279</v>
      </c>
      <c r="G9" s="21">
        <f>C9-[1]Červen!$C9</f>
        <v>106</v>
      </c>
      <c r="H9" s="24">
        <f t="shared" si="1"/>
        <v>4.1101202016285381</v>
      </c>
      <c r="I9" s="11" t="s">
        <v>23</v>
      </c>
    </row>
    <row r="10" spans="1:9" x14ac:dyDescent="0.35">
      <c r="A10" s="12" t="s">
        <v>24</v>
      </c>
      <c r="B10" s="21">
        <v>5474</v>
      </c>
      <c r="C10" s="21">
        <v>14521</v>
      </c>
      <c r="D10" s="8">
        <v>2.6527219582999999</v>
      </c>
      <c r="E10" s="21">
        <f>B10-[1]Červen!$B10</f>
        <v>-664</v>
      </c>
      <c r="F10" s="23">
        <f t="shared" si="0"/>
        <v>-12.130069419071976</v>
      </c>
      <c r="G10" s="21">
        <f>C10-[1]Červen!$C10</f>
        <v>-3181</v>
      </c>
      <c r="H10" s="24">
        <f t="shared" si="1"/>
        <v>-21.906204806831486</v>
      </c>
      <c r="I10" s="11" t="s">
        <v>25</v>
      </c>
    </row>
    <row r="11" spans="1:9" x14ac:dyDescent="0.35">
      <c r="A11" s="12" t="s">
        <v>26</v>
      </c>
      <c r="B11" s="21">
        <v>20606</v>
      </c>
      <c r="C11" s="21">
        <v>51964</v>
      </c>
      <c r="D11" s="8">
        <v>2.5217897699999998</v>
      </c>
      <c r="E11" s="21">
        <f>B11-[1]Červen!$B11</f>
        <v>866</v>
      </c>
      <c r="F11" s="23">
        <f t="shared" si="0"/>
        <v>4.2026594195865279</v>
      </c>
      <c r="G11" s="21">
        <f>C11-[1]Červen!$C11</f>
        <v>3149</v>
      </c>
      <c r="H11" s="24">
        <f t="shared" si="1"/>
        <v>6.059964590870603</v>
      </c>
      <c r="I11" s="11" t="s">
        <v>27</v>
      </c>
    </row>
    <row r="12" spans="1:9" x14ac:dyDescent="0.35">
      <c r="A12" s="12" t="s">
        <v>28</v>
      </c>
      <c r="B12" s="21">
        <v>3280</v>
      </c>
      <c r="C12" s="21">
        <v>8030</v>
      </c>
      <c r="D12" s="8">
        <v>2.4481707316999999</v>
      </c>
      <c r="E12" s="21">
        <f>B12-[1]Červen!$B12</f>
        <v>-372</v>
      </c>
      <c r="F12" s="23">
        <f t="shared" si="0"/>
        <v>-11.341463414634147</v>
      </c>
      <c r="G12" s="21">
        <f>C12-[1]Červen!$C12</f>
        <v>-2159</v>
      </c>
      <c r="H12" s="24">
        <f t="shared" si="1"/>
        <v>-26.886674968866746</v>
      </c>
      <c r="I12" s="11" t="s">
        <v>29</v>
      </c>
    </row>
    <row r="13" spans="1:9" x14ac:dyDescent="0.35">
      <c r="A13" s="12" t="s">
        <v>30</v>
      </c>
      <c r="B13" s="21">
        <v>3215</v>
      </c>
      <c r="C13" s="21">
        <v>8240</v>
      </c>
      <c r="D13" s="8">
        <v>2.5629860030999998</v>
      </c>
      <c r="E13" s="21">
        <f>B13-[1]Červen!$B13</f>
        <v>-681</v>
      </c>
      <c r="F13" s="23">
        <f t="shared" si="0"/>
        <v>-21.181959564541213</v>
      </c>
      <c r="G13" s="21">
        <f>C13-[1]Červen!$C13</f>
        <v>-1635</v>
      </c>
      <c r="H13" s="24">
        <f t="shared" si="1"/>
        <v>-19.842233009708739</v>
      </c>
      <c r="I13" s="11" t="s">
        <v>31</v>
      </c>
    </row>
    <row r="14" spans="1:9" x14ac:dyDescent="0.35">
      <c r="A14" s="12" t="s">
        <v>32</v>
      </c>
      <c r="B14" s="21">
        <v>484</v>
      </c>
      <c r="C14" s="21">
        <v>1224</v>
      </c>
      <c r="D14" s="8">
        <v>2.5289256197999999</v>
      </c>
      <c r="E14" s="21">
        <f>B14-[1]Červen!$B14</f>
        <v>-914</v>
      </c>
      <c r="F14" s="23">
        <f t="shared" si="0"/>
        <v>-188.84297520661158</v>
      </c>
      <c r="G14" s="21">
        <f>C14-[1]Červen!$C14</f>
        <v>-3010</v>
      </c>
      <c r="H14" s="24">
        <f t="shared" si="1"/>
        <v>-245.91503267973857</v>
      </c>
      <c r="I14" s="11" t="s">
        <v>33</v>
      </c>
    </row>
    <row r="15" spans="1:9" x14ac:dyDescent="0.35">
      <c r="A15" s="12" t="s">
        <v>34</v>
      </c>
      <c r="B15" s="21">
        <v>19365</v>
      </c>
      <c r="C15" s="21">
        <v>49931</v>
      </c>
      <c r="D15" s="8">
        <v>2.5784146656</v>
      </c>
      <c r="E15" s="21">
        <f>B15-[1]Červen!$B15</f>
        <v>120</v>
      </c>
      <c r="F15" s="23">
        <f t="shared" si="0"/>
        <v>0.61967467079783123</v>
      </c>
      <c r="G15" s="21">
        <f>C15-[1]Červen!$C15</f>
        <v>1203</v>
      </c>
      <c r="H15" s="24">
        <f t="shared" si="1"/>
        <v>2.4093248683182793</v>
      </c>
      <c r="I15" s="11" t="s">
        <v>35</v>
      </c>
    </row>
    <row r="16" spans="1:9" x14ac:dyDescent="0.35">
      <c r="A16" s="12" t="s">
        <v>36</v>
      </c>
      <c r="B16" s="21">
        <v>595</v>
      </c>
      <c r="C16" s="21">
        <v>1568</v>
      </c>
      <c r="D16" s="8">
        <v>2.6352941176</v>
      </c>
      <c r="E16" s="21">
        <f>B16-[1]Červen!$B16</f>
        <v>238</v>
      </c>
      <c r="F16" s="23">
        <f t="shared" si="0"/>
        <v>40</v>
      </c>
      <c r="G16" s="21">
        <f>C16-[1]Červen!$C16</f>
        <v>592</v>
      </c>
      <c r="H16" s="24">
        <f t="shared" si="1"/>
        <v>37.755102040816325</v>
      </c>
      <c r="I16" s="11" t="s">
        <v>37</v>
      </c>
    </row>
    <row r="17" spans="1:9" x14ac:dyDescent="0.35">
      <c r="A17" s="12" t="s">
        <v>38</v>
      </c>
      <c r="B17" s="21">
        <v>1903</v>
      </c>
      <c r="C17" s="21">
        <v>3993</v>
      </c>
      <c r="D17" s="8">
        <v>2.098265896</v>
      </c>
      <c r="E17" s="21">
        <f>B17-[1]Červen!$B17</f>
        <v>-91</v>
      </c>
      <c r="F17" s="23">
        <f t="shared" si="0"/>
        <v>-4.781923279033105</v>
      </c>
      <c r="G17" s="21">
        <f>C17-[1]Červen!$C17</f>
        <v>-417</v>
      </c>
      <c r="H17" s="24">
        <f t="shared" si="1"/>
        <v>-10.443275732531932</v>
      </c>
      <c r="I17" s="11" t="s">
        <v>39</v>
      </c>
    </row>
    <row r="18" spans="1:9" x14ac:dyDescent="0.35">
      <c r="A18" s="12" t="s">
        <v>40</v>
      </c>
      <c r="B18" s="21">
        <v>1208</v>
      </c>
      <c r="C18" s="21">
        <v>2670</v>
      </c>
      <c r="D18" s="8">
        <v>2.2102649006999999</v>
      </c>
      <c r="E18" s="21">
        <f>B18-[1]Červen!$B18</f>
        <v>255</v>
      </c>
      <c r="F18" s="23">
        <f t="shared" si="0"/>
        <v>21.109271523178808</v>
      </c>
      <c r="G18" s="21">
        <f>C18-[1]Červen!$C18</f>
        <v>757</v>
      </c>
      <c r="H18" s="24">
        <f t="shared" si="1"/>
        <v>28.352059925093631</v>
      </c>
      <c r="I18" s="11" t="s">
        <v>41</v>
      </c>
    </row>
    <row r="19" spans="1:9" x14ac:dyDescent="0.35">
      <c r="A19" s="12" t="s">
        <v>42</v>
      </c>
      <c r="B19" s="21">
        <v>415</v>
      </c>
      <c r="C19" s="21">
        <v>892</v>
      </c>
      <c r="D19" s="8">
        <v>2.1493975904</v>
      </c>
      <c r="E19" s="21">
        <f>B19-[1]Červen!$B19</f>
        <v>57</v>
      </c>
      <c r="F19" s="23">
        <f t="shared" si="0"/>
        <v>13.734939759036143</v>
      </c>
      <c r="G19" s="21">
        <f>C19-[1]Červen!$C19</f>
        <v>-6</v>
      </c>
      <c r="H19" s="24">
        <f t="shared" si="1"/>
        <v>-0.67264573991031396</v>
      </c>
      <c r="I19" s="11" t="s">
        <v>43</v>
      </c>
    </row>
    <row r="20" spans="1:9" x14ac:dyDescent="0.35">
      <c r="A20" s="12" t="s">
        <v>44</v>
      </c>
      <c r="B20" s="21">
        <v>88</v>
      </c>
      <c r="C20" s="21">
        <v>190</v>
      </c>
      <c r="D20" s="8">
        <v>2.1590909091000001</v>
      </c>
      <c r="E20" s="21">
        <f>B20-[1]Červen!$B20</f>
        <v>4</v>
      </c>
      <c r="F20" s="23">
        <f t="shared" si="0"/>
        <v>4.5454545454545459</v>
      </c>
      <c r="G20" s="21">
        <f>C20-[1]Červen!$C20</f>
        <v>40</v>
      </c>
      <c r="H20" s="24">
        <f t="shared" si="1"/>
        <v>21.052631578947366</v>
      </c>
      <c r="I20" s="11" t="s">
        <v>45</v>
      </c>
    </row>
    <row r="21" spans="1:9" x14ac:dyDescent="0.35">
      <c r="A21" s="12" t="s">
        <v>46</v>
      </c>
      <c r="B21" s="21">
        <v>9592</v>
      </c>
      <c r="C21" s="21">
        <v>19689</v>
      </c>
      <c r="D21" s="8">
        <v>2.0526480399999998</v>
      </c>
      <c r="E21" s="21">
        <f>B21-[1]Červen!$B21</f>
        <v>1078</v>
      </c>
      <c r="F21" s="23">
        <f t="shared" si="0"/>
        <v>11.238532110091743</v>
      </c>
      <c r="G21" s="21">
        <f>C21-[1]Červen!$C21</f>
        <v>2240</v>
      </c>
      <c r="H21" s="24">
        <f t="shared" si="1"/>
        <v>11.376910965513739</v>
      </c>
      <c r="I21" s="11" t="s">
        <v>47</v>
      </c>
    </row>
    <row r="22" spans="1:9" x14ac:dyDescent="0.35">
      <c r="A22" s="12" t="s">
        <v>48</v>
      </c>
      <c r="B22" s="21">
        <v>1189</v>
      </c>
      <c r="C22" s="21">
        <v>2920</v>
      </c>
      <c r="D22" s="8">
        <v>2.4558452481000002</v>
      </c>
      <c r="E22" s="21">
        <f>B22-[1]Červen!$B22</f>
        <v>874</v>
      </c>
      <c r="F22" s="23">
        <f t="shared" si="0"/>
        <v>73.507148864592097</v>
      </c>
      <c r="G22" s="21">
        <f>C22-[1]Červen!$C22</f>
        <v>1854</v>
      </c>
      <c r="H22" s="24">
        <f t="shared" si="1"/>
        <v>63.493150684931507</v>
      </c>
      <c r="I22" s="11" t="s">
        <v>48</v>
      </c>
    </row>
    <row r="23" spans="1:9" x14ac:dyDescent="0.35">
      <c r="A23" s="12" t="s">
        <v>49</v>
      </c>
      <c r="B23" s="21">
        <v>82349</v>
      </c>
      <c r="C23" s="21">
        <v>193334</v>
      </c>
      <c r="D23" s="8">
        <v>2.3477394989999998</v>
      </c>
      <c r="E23" s="21">
        <f>B23-[1]Červen!$B23</f>
        <v>4952</v>
      </c>
      <c r="F23" s="23">
        <f t="shared" si="0"/>
        <v>6.0134306427521889</v>
      </c>
      <c r="G23" s="21">
        <f>C23-[1]Červen!$C23</f>
        <v>16640</v>
      </c>
      <c r="H23" s="24">
        <f t="shared" si="1"/>
        <v>8.6068668728728515</v>
      </c>
      <c r="I23" s="11" t="s">
        <v>50</v>
      </c>
    </row>
    <row r="24" spans="1:9" x14ac:dyDescent="0.35">
      <c r="A24" s="12" t="s">
        <v>51</v>
      </c>
      <c r="B24" s="21">
        <v>12421</v>
      </c>
      <c r="C24" s="21">
        <v>30665</v>
      </c>
      <c r="D24" s="8">
        <v>2.4688028338999999</v>
      </c>
      <c r="E24" s="21">
        <f>B24-[1]Červen!$B24</f>
        <v>114</v>
      </c>
      <c r="F24" s="23">
        <f t="shared" si="0"/>
        <v>0.91780049915465745</v>
      </c>
      <c r="G24" s="21">
        <f>C24-[1]Červen!$C24</f>
        <v>2261</v>
      </c>
      <c r="H24" s="24">
        <f t="shared" si="1"/>
        <v>7.3732268058046628</v>
      </c>
      <c r="I24" s="11" t="s">
        <v>52</v>
      </c>
    </row>
    <row r="25" spans="1:9" x14ac:dyDescent="0.35">
      <c r="A25" s="12" t="s">
        <v>53</v>
      </c>
      <c r="B25" s="21">
        <v>4159</v>
      </c>
      <c r="C25" s="21">
        <v>10916</v>
      </c>
      <c r="D25" s="8">
        <v>2.6246693916999999</v>
      </c>
      <c r="E25" s="21">
        <f>B25-[1]Červen!$B25</f>
        <v>-43</v>
      </c>
      <c r="F25" s="23">
        <f t="shared" si="0"/>
        <v>-1.033902380379899</v>
      </c>
      <c r="G25" s="21">
        <f>C25-[1]Červen!$C25</f>
        <v>-378</v>
      </c>
      <c r="H25" s="24">
        <f t="shared" si="1"/>
        <v>-3.4628068889703192</v>
      </c>
      <c r="I25" s="11" t="s">
        <v>54</v>
      </c>
    </row>
    <row r="26" spans="1:9" x14ac:dyDescent="0.35">
      <c r="A26" s="12" t="s">
        <v>55</v>
      </c>
      <c r="B26" s="21">
        <v>27232</v>
      </c>
      <c r="C26" s="21">
        <v>52683</v>
      </c>
      <c r="D26" s="8">
        <v>1.9345990012000001</v>
      </c>
      <c r="E26" s="21">
        <f>B26-[1]Červen!$B26</f>
        <v>3100</v>
      </c>
      <c r="F26" s="23">
        <f t="shared" si="0"/>
        <v>11.383666274970624</v>
      </c>
      <c r="G26" s="21">
        <f>C26-[1]Červen!$C26</f>
        <v>3550</v>
      </c>
      <c r="H26" s="24">
        <f t="shared" si="1"/>
        <v>6.7384165670140277</v>
      </c>
      <c r="I26" s="11" t="s">
        <v>56</v>
      </c>
    </row>
    <row r="27" spans="1:9" x14ac:dyDescent="0.35">
      <c r="A27" s="12" t="s">
        <v>57</v>
      </c>
      <c r="B27" s="21">
        <v>3285</v>
      </c>
      <c r="C27" s="21">
        <v>8559</v>
      </c>
      <c r="D27" s="8">
        <v>2.6054794521</v>
      </c>
      <c r="E27" s="21">
        <f>B27-[1]Červen!$B27</f>
        <v>580</v>
      </c>
      <c r="F27" s="23">
        <f t="shared" si="0"/>
        <v>17.656012176560122</v>
      </c>
      <c r="G27" s="21">
        <f>C27-[1]Červen!$C27</f>
        <v>1535</v>
      </c>
      <c r="H27" s="24">
        <f t="shared" si="1"/>
        <v>17.934338123612573</v>
      </c>
      <c r="I27" s="11" t="s">
        <v>58</v>
      </c>
    </row>
    <row r="28" spans="1:9" x14ac:dyDescent="0.35">
      <c r="A28" s="12" t="s">
        <v>59</v>
      </c>
      <c r="B28" s="21">
        <v>11997</v>
      </c>
      <c r="C28" s="21">
        <v>24458</v>
      </c>
      <c r="D28" s="8">
        <v>2.0386763358</v>
      </c>
      <c r="E28" s="21">
        <f>B28-[1]Červen!$B28</f>
        <v>335</v>
      </c>
      <c r="F28" s="23">
        <f t="shared" si="0"/>
        <v>2.7923647578561308</v>
      </c>
      <c r="G28" s="21">
        <f>C28-[1]Červen!$C28</f>
        <v>414</v>
      </c>
      <c r="H28" s="24">
        <f t="shared" si="1"/>
        <v>1.6926976858287677</v>
      </c>
      <c r="I28" s="11" t="s">
        <v>60</v>
      </c>
    </row>
    <row r="29" spans="1:9" x14ac:dyDescent="0.35">
      <c r="A29" s="12" t="s">
        <v>61</v>
      </c>
      <c r="B29" s="21">
        <v>5544</v>
      </c>
      <c r="C29" s="21">
        <v>12374</v>
      </c>
      <c r="D29" s="8">
        <v>2.2319624820000001</v>
      </c>
      <c r="E29" s="21">
        <f>B29-[1]Červen!$B29</f>
        <v>694</v>
      </c>
      <c r="F29" s="23">
        <f t="shared" si="0"/>
        <v>12.518037518037517</v>
      </c>
      <c r="G29" s="21">
        <f>C29-[1]Červen!$C29</f>
        <v>1520</v>
      </c>
      <c r="H29" s="24">
        <f t="shared" si="1"/>
        <v>12.283820914821399</v>
      </c>
      <c r="I29" s="11" t="s">
        <v>62</v>
      </c>
    </row>
    <row r="30" spans="1:9" x14ac:dyDescent="0.35">
      <c r="A30" s="12" t="s">
        <v>63</v>
      </c>
      <c r="B30" s="21">
        <v>25115</v>
      </c>
      <c r="C30" s="21">
        <v>89064</v>
      </c>
      <c r="D30" s="8">
        <v>3.5462472626000001</v>
      </c>
      <c r="E30" s="21">
        <f>B30-[1]Červen!$B30</f>
        <v>1090</v>
      </c>
      <c r="F30" s="23">
        <f t="shared" si="0"/>
        <v>4.3400358351582717</v>
      </c>
      <c r="G30" s="21">
        <f>C30-[1]Červen!$C30</f>
        <v>-2571</v>
      </c>
      <c r="H30" s="24">
        <f t="shared" si="1"/>
        <v>-2.8866882241983296</v>
      </c>
      <c r="I30" s="11" t="s">
        <v>64</v>
      </c>
    </row>
    <row r="31" spans="1:9" x14ac:dyDescent="0.35">
      <c r="A31" s="12" t="s">
        <v>65</v>
      </c>
      <c r="B31" s="21">
        <v>1909</v>
      </c>
      <c r="C31" s="21">
        <v>4269</v>
      </c>
      <c r="D31" s="8">
        <v>2.2362493452000001</v>
      </c>
      <c r="E31" s="21">
        <f>B31-[1]Červen!$B31</f>
        <v>-126</v>
      </c>
      <c r="F31" s="23">
        <f t="shared" si="0"/>
        <v>-6.6003143006809841</v>
      </c>
      <c r="G31" s="21">
        <f>C31-[1]Červen!$C31</f>
        <v>-486</v>
      </c>
      <c r="H31" s="24">
        <f t="shared" si="1"/>
        <v>-11.384399156711174</v>
      </c>
      <c r="I31" s="11" t="s">
        <v>66</v>
      </c>
    </row>
    <row r="32" spans="1:9" x14ac:dyDescent="0.35">
      <c r="A32" s="12" t="s">
        <v>67</v>
      </c>
      <c r="B32" s="21">
        <v>28469</v>
      </c>
      <c r="C32" s="21">
        <v>51385</v>
      </c>
      <c r="D32" s="8">
        <v>1.8049457304000001</v>
      </c>
      <c r="E32" s="21">
        <f>B32-[1]Červen!$B32</f>
        <v>568</v>
      </c>
      <c r="F32" s="23">
        <f t="shared" si="0"/>
        <v>1.9951526221504094</v>
      </c>
      <c r="G32" s="21">
        <f>C32-[1]Červen!$C32</f>
        <v>2156</v>
      </c>
      <c r="H32" s="24">
        <f t="shared" si="1"/>
        <v>4.1957769777172329</v>
      </c>
      <c r="I32" s="11" t="s">
        <v>68</v>
      </c>
    </row>
    <row r="33" spans="1:9" x14ac:dyDescent="0.35">
      <c r="A33" s="12" t="s">
        <v>69</v>
      </c>
      <c r="B33" s="21">
        <v>2008</v>
      </c>
      <c r="C33" s="21">
        <v>4053</v>
      </c>
      <c r="D33" s="8">
        <v>2.0184262947999998</v>
      </c>
      <c r="E33" s="21">
        <f>B33-[1]Červen!$B33</f>
        <v>443</v>
      </c>
      <c r="F33" s="23">
        <f t="shared" si="0"/>
        <v>22.061752988047807</v>
      </c>
      <c r="G33" s="21">
        <f>C33-[1]Červen!$C33</f>
        <v>501</v>
      </c>
      <c r="H33" s="24">
        <f t="shared" si="1"/>
        <v>12.361213915618061</v>
      </c>
      <c r="I33" s="11" t="s">
        <v>70</v>
      </c>
    </row>
    <row r="34" spans="1:9" ht="16.5" customHeight="1" x14ac:dyDescent="0.35">
      <c r="A34" s="13" t="s">
        <v>71</v>
      </c>
      <c r="B34" s="21">
        <v>33740</v>
      </c>
      <c r="C34" s="21">
        <v>85137</v>
      </c>
      <c r="D34" s="8">
        <v>2.5233254297999999</v>
      </c>
      <c r="E34" s="21">
        <f>B34-[1]Červen!$B34</f>
        <v>-898</v>
      </c>
      <c r="F34" s="23">
        <f t="shared" si="0"/>
        <v>-2.6615293420272672</v>
      </c>
      <c r="G34" s="21">
        <f>C34-[1]Červen!$C34</f>
        <v>-1804</v>
      </c>
      <c r="H34" s="24">
        <f t="shared" si="1"/>
        <v>-2.118937712158051</v>
      </c>
      <c r="I34" s="11" t="s">
        <v>72</v>
      </c>
    </row>
    <row r="35" spans="1:9" x14ac:dyDescent="0.35">
      <c r="A35" s="12" t="s">
        <v>73</v>
      </c>
      <c r="B35" s="21">
        <v>1424</v>
      </c>
      <c r="C35" s="21">
        <v>2965</v>
      </c>
      <c r="D35" s="8">
        <v>2.0821629213000001</v>
      </c>
      <c r="E35" s="21">
        <f>B35-[1]Červen!$B35</f>
        <v>82</v>
      </c>
      <c r="F35" s="23">
        <f t="shared" si="0"/>
        <v>5.7584269662921352</v>
      </c>
      <c r="G35" s="21">
        <f>C35-[1]Červen!$C35</f>
        <v>-404</v>
      </c>
      <c r="H35" s="24">
        <f t="shared" si="1"/>
        <v>-13.625632377740304</v>
      </c>
      <c r="I35" s="11" t="s">
        <v>74</v>
      </c>
    </row>
    <row r="36" spans="1:9" x14ac:dyDescent="0.35">
      <c r="A36" s="12" t="s">
        <v>75</v>
      </c>
      <c r="B36" s="21">
        <v>18793</v>
      </c>
      <c r="C36" s="21">
        <v>50876</v>
      </c>
      <c r="D36" s="8">
        <v>2.7071782046999999</v>
      </c>
      <c r="E36" s="21">
        <f>B36-[1]Červen!$B36</f>
        <v>1011</v>
      </c>
      <c r="F36" s="23">
        <f t="shared" si="0"/>
        <v>5.3796626403448098</v>
      </c>
      <c r="G36" s="21">
        <f>C36-[1]Červen!$C36</f>
        <v>2901</v>
      </c>
      <c r="H36" s="24">
        <f t="shared" si="1"/>
        <v>5.7020992216369217</v>
      </c>
      <c r="I36" s="11" t="s">
        <v>76</v>
      </c>
    </row>
    <row r="37" spans="1:9" x14ac:dyDescent="0.35">
      <c r="A37" s="12" t="s">
        <v>77</v>
      </c>
      <c r="B37" s="21">
        <v>11466</v>
      </c>
      <c r="C37" s="21">
        <v>29695</v>
      </c>
      <c r="D37" s="8">
        <v>2.5898308041</v>
      </c>
      <c r="E37" s="21">
        <f>B37-[1]Červen!$B37</f>
        <v>1177</v>
      </c>
      <c r="F37" s="23">
        <f t="shared" si="0"/>
        <v>10.265131693703122</v>
      </c>
      <c r="G37" s="21">
        <f>C37-[1]Červen!$C37</f>
        <v>3388</v>
      </c>
      <c r="H37" s="24">
        <f t="shared" si="1"/>
        <v>11.409328169725542</v>
      </c>
      <c r="I37" s="11" t="s">
        <v>78</v>
      </c>
    </row>
    <row r="38" spans="1:9" x14ac:dyDescent="0.35">
      <c r="A38" s="12" t="s">
        <v>79</v>
      </c>
      <c r="B38" s="21">
        <v>6195</v>
      </c>
      <c r="C38" s="21">
        <v>14963</v>
      </c>
      <c r="D38" s="8">
        <v>2.4153349474999999</v>
      </c>
      <c r="E38" s="21">
        <f>B38-[1]Červen!$B38</f>
        <v>-228</v>
      </c>
      <c r="F38" s="23">
        <f t="shared" si="0"/>
        <v>-3.6803874092009683</v>
      </c>
      <c r="G38" s="21">
        <f>C38-[1]Červen!$C38</f>
        <v>-1884</v>
      </c>
      <c r="H38" s="24">
        <f t="shared" si="1"/>
        <v>-12.591057942925884</v>
      </c>
      <c r="I38" s="11" t="s">
        <v>80</v>
      </c>
    </row>
    <row r="39" spans="1:9" x14ac:dyDescent="0.35">
      <c r="A39" s="12" t="s">
        <v>81</v>
      </c>
      <c r="B39" s="21">
        <v>7403</v>
      </c>
      <c r="C39" s="21">
        <v>16952</v>
      </c>
      <c r="D39" s="8">
        <v>2.2898824801000002</v>
      </c>
      <c r="E39" s="21">
        <f>B39-[1]Červen!$B39</f>
        <v>1263</v>
      </c>
      <c r="F39" s="23">
        <f t="shared" si="0"/>
        <v>17.060651087397002</v>
      </c>
      <c r="G39" s="21">
        <f>C39-[1]Červen!$C39</f>
        <v>2979</v>
      </c>
      <c r="H39" s="24">
        <f t="shared" si="1"/>
        <v>17.573147711184518</v>
      </c>
      <c r="I39" s="11" t="s">
        <v>82</v>
      </c>
    </row>
    <row r="40" spans="1:9" x14ac:dyDescent="0.35">
      <c r="A40" s="12" t="s">
        <v>83</v>
      </c>
      <c r="B40" s="21">
        <v>14221</v>
      </c>
      <c r="C40" s="21">
        <v>27742</v>
      </c>
      <c r="D40" s="8">
        <v>1.9507770199000001</v>
      </c>
      <c r="E40" s="21">
        <f>B40-[1]Červen!$B40</f>
        <v>2908</v>
      </c>
      <c r="F40" s="23">
        <f t="shared" si="0"/>
        <v>20.448632304338656</v>
      </c>
      <c r="G40" s="21">
        <f>C40-[1]Červen!$C40</f>
        <v>4188</v>
      </c>
      <c r="H40" s="24">
        <f t="shared" si="1"/>
        <v>15.096243962223344</v>
      </c>
      <c r="I40" s="11" t="s">
        <v>84</v>
      </c>
    </row>
    <row r="41" spans="1:9" x14ac:dyDescent="0.35">
      <c r="A41" s="12" t="s">
        <v>85</v>
      </c>
      <c r="B41" s="21">
        <v>7513</v>
      </c>
      <c r="C41" s="21">
        <v>16718</v>
      </c>
      <c r="D41" s="8">
        <v>2.2252096365999998</v>
      </c>
      <c r="E41" s="21">
        <f>B41-[1]Červen!$B41</f>
        <v>-48</v>
      </c>
      <c r="F41" s="23">
        <f t="shared" si="0"/>
        <v>-0.63889258618394784</v>
      </c>
      <c r="G41" s="21">
        <f>C41-[1]Červen!$C41</f>
        <v>54</v>
      </c>
      <c r="H41" s="24">
        <f t="shared" si="1"/>
        <v>0.32300514415599951</v>
      </c>
      <c r="I41" s="11" t="s">
        <v>86</v>
      </c>
    </row>
    <row r="42" spans="1:9" x14ac:dyDescent="0.35">
      <c r="A42" s="12" t="s">
        <v>87</v>
      </c>
      <c r="B42" s="21">
        <v>8361</v>
      </c>
      <c r="C42" s="21">
        <v>22332</v>
      </c>
      <c r="D42" s="8">
        <v>2.6709723717</v>
      </c>
      <c r="E42" s="21">
        <f>B42-[1]Červen!$B42</f>
        <v>-676</v>
      </c>
      <c r="F42" s="23">
        <f t="shared" si="0"/>
        <v>-8.0851572778375793</v>
      </c>
      <c r="G42" s="21">
        <f>C42-[1]Červen!$C42</f>
        <v>-627</v>
      </c>
      <c r="H42" s="24">
        <f t="shared" si="1"/>
        <v>-2.8076303062869425</v>
      </c>
      <c r="I42" s="11" t="s">
        <v>88</v>
      </c>
    </row>
    <row r="43" spans="1:9" x14ac:dyDescent="0.35">
      <c r="A43" s="12" t="s">
        <v>89</v>
      </c>
      <c r="B43" s="21">
        <v>63650</v>
      </c>
      <c r="C43" s="21">
        <v>160695</v>
      </c>
      <c r="D43" s="8">
        <v>2.5246661430000001</v>
      </c>
      <c r="E43" s="21">
        <f>B43-[1]Červen!$B43</f>
        <v>3971</v>
      </c>
      <c r="F43" s="23">
        <f t="shared" si="0"/>
        <v>6.2388059701492544</v>
      </c>
      <c r="G43" s="21">
        <f>C43-[1]Červen!$C43</f>
        <v>14460</v>
      </c>
      <c r="H43" s="24">
        <f t="shared" si="1"/>
        <v>8.9984131429104828</v>
      </c>
      <c r="I43" s="11" t="s">
        <v>89</v>
      </c>
    </row>
    <row r="44" spans="1:9" x14ac:dyDescent="0.35">
      <c r="A44" s="12" t="s">
        <v>90</v>
      </c>
      <c r="B44" s="21">
        <v>4887</v>
      </c>
      <c r="C44" s="21">
        <v>12408</v>
      </c>
      <c r="D44" s="8">
        <v>2.5389809698999999</v>
      </c>
      <c r="E44" s="21">
        <f>B44-[1]Červen!$B44</f>
        <v>-18</v>
      </c>
      <c r="F44" s="23">
        <f t="shared" si="0"/>
        <v>-0.36832412523020258</v>
      </c>
      <c r="G44" s="21">
        <f>C44-[1]Červen!$C44</f>
        <v>-167</v>
      </c>
      <c r="H44" s="24">
        <f t="shared" si="1"/>
        <v>-1.3459058671824631</v>
      </c>
      <c r="I44" s="11" t="s">
        <v>91</v>
      </c>
    </row>
    <row r="45" spans="1:9" x14ac:dyDescent="0.35">
      <c r="A45" s="12" t="s">
        <v>92</v>
      </c>
      <c r="B45" s="21">
        <v>4473</v>
      </c>
      <c r="C45" s="21">
        <v>10209</v>
      </c>
      <c r="D45" s="8">
        <v>2.2823608317000001</v>
      </c>
      <c r="E45" s="21">
        <f>B45-[1]Červen!$B45</f>
        <v>-514</v>
      </c>
      <c r="F45" s="23">
        <f t="shared" si="0"/>
        <v>-11.49116923764811</v>
      </c>
      <c r="G45" s="21">
        <f>C45-[1]Červen!$C45</f>
        <v>-517</v>
      </c>
      <c r="H45" s="24">
        <f t="shared" si="1"/>
        <v>-5.0641590753256933</v>
      </c>
      <c r="I45" s="11" t="s">
        <v>93</v>
      </c>
    </row>
    <row r="46" spans="1:9" x14ac:dyDescent="0.35">
      <c r="A46" s="12" t="s">
        <v>94</v>
      </c>
      <c r="B46" s="21">
        <v>9858</v>
      </c>
      <c r="C46" s="21">
        <v>23781</v>
      </c>
      <c r="D46" s="8">
        <v>2.4123554474</v>
      </c>
      <c r="E46" s="21">
        <f>B46-[1]Červen!$B46</f>
        <v>-67</v>
      </c>
      <c r="F46" s="23">
        <f t="shared" si="0"/>
        <v>-0.67965104483668082</v>
      </c>
      <c r="G46" s="21">
        <f>C46-[1]Červen!$C46</f>
        <v>1825</v>
      </c>
      <c r="H46" s="24">
        <f t="shared" si="1"/>
        <v>7.6741936840334715</v>
      </c>
      <c r="I46" s="11" t="s">
        <v>95</v>
      </c>
    </row>
    <row r="47" spans="1:9" x14ac:dyDescent="0.35">
      <c r="A47" s="12" t="s">
        <v>96</v>
      </c>
      <c r="B47" s="21">
        <v>35422</v>
      </c>
      <c r="C47" s="21">
        <v>61689</v>
      </c>
      <c r="D47" s="8">
        <v>1.7415448027</v>
      </c>
      <c r="E47" s="21">
        <f>B47-[1]Červen!$B47</f>
        <v>-3154</v>
      </c>
      <c r="F47" s="23">
        <f t="shared" si="0"/>
        <v>-8.9040709163796521</v>
      </c>
      <c r="G47" s="21">
        <f>C47-[1]Červen!$C47</f>
        <v>-4234</v>
      </c>
      <c r="H47" s="24">
        <f t="shared" si="1"/>
        <v>-6.8634602603381474</v>
      </c>
      <c r="I47" s="11" t="s">
        <v>97</v>
      </c>
    </row>
    <row r="48" spans="1:9" x14ac:dyDescent="0.35">
      <c r="A48" s="12" t="s">
        <v>98</v>
      </c>
      <c r="B48" s="21">
        <v>13467</v>
      </c>
      <c r="C48" s="21">
        <v>31884</v>
      </c>
      <c r="D48" s="8">
        <v>2.3675651593000002</v>
      </c>
      <c r="E48" s="21">
        <f>B48-[1]Červen!$B48</f>
        <v>101</v>
      </c>
      <c r="F48" s="23">
        <f t="shared" si="0"/>
        <v>0.74998143610306678</v>
      </c>
      <c r="G48" s="21">
        <f>C48-[1]Červen!$C48</f>
        <v>-1098</v>
      </c>
      <c r="H48" s="24">
        <f t="shared" si="1"/>
        <v>-3.4437335340609714</v>
      </c>
      <c r="I48" s="11" t="s">
        <v>99</v>
      </c>
    </row>
    <row r="49" spans="1:9" x14ac:dyDescent="0.35">
      <c r="A49" s="12" t="s">
        <v>100</v>
      </c>
      <c r="B49" s="21">
        <v>10206</v>
      </c>
      <c r="C49" s="21">
        <v>34037</v>
      </c>
      <c r="D49" s="8">
        <v>3.3349990202000002</v>
      </c>
      <c r="E49" s="21">
        <f>B49-[1]Červen!$B49</f>
        <v>-510</v>
      </c>
      <c r="F49" s="23">
        <f t="shared" si="0"/>
        <v>-4.9970605526161078</v>
      </c>
      <c r="G49" s="21">
        <f>C49-[1]Červen!$C49</f>
        <v>68</v>
      </c>
      <c r="H49" s="24">
        <f t="shared" si="1"/>
        <v>0.1997825895349179</v>
      </c>
      <c r="I49" s="11" t="s">
        <v>101</v>
      </c>
    </row>
    <row r="50" spans="1:9" x14ac:dyDescent="0.35">
      <c r="A50" s="12" t="s">
        <v>102</v>
      </c>
      <c r="B50" s="21">
        <v>9294</v>
      </c>
      <c r="C50" s="21">
        <v>19209</v>
      </c>
      <c r="D50" s="8">
        <v>2.0668173015</v>
      </c>
      <c r="E50" s="21">
        <f>B50-[1]Červen!$B50</f>
        <v>973</v>
      </c>
      <c r="F50" s="23">
        <f t="shared" si="0"/>
        <v>10.469119862276738</v>
      </c>
      <c r="G50" s="21">
        <f>C50-[1]Červen!$C50</f>
        <v>377</v>
      </c>
      <c r="H50" s="24">
        <f t="shared" si="1"/>
        <v>1.9626216877505338</v>
      </c>
      <c r="I50" s="11" t="s">
        <v>103</v>
      </c>
    </row>
    <row r="51" spans="1:9" x14ac:dyDescent="0.35">
      <c r="A51" s="12" t="s">
        <v>104</v>
      </c>
      <c r="B51" s="21">
        <v>26994</v>
      </c>
      <c r="C51" s="21">
        <v>43803</v>
      </c>
      <c r="D51" s="8">
        <v>1.622693932</v>
      </c>
      <c r="E51" s="21">
        <f>B51-[1]Červen!$B51</f>
        <v>-2711</v>
      </c>
      <c r="F51" s="23">
        <f t="shared" si="0"/>
        <v>-10.042972512410167</v>
      </c>
      <c r="G51" s="21">
        <f>C51-[1]Červen!$C51</f>
        <v>-3733</v>
      </c>
      <c r="H51" s="24">
        <f t="shared" si="1"/>
        <v>-8.5222473346574432</v>
      </c>
      <c r="I51" s="11" t="s">
        <v>105</v>
      </c>
    </row>
    <row r="52" spans="1:9" x14ac:dyDescent="0.35">
      <c r="A52" s="14" t="s">
        <v>106</v>
      </c>
      <c r="B52" s="21">
        <v>7418</v>
      </c>
      <c r="C52" s="21">
        <v>15410</v>
      </c>
      <c r="D52" s="8">
        <v>2.0773793475</v>
      </c>
      <c r="E52" s="21">
        <f>B52-[1]Červen!$B52</f>
        <v>-686</v>
      </c>
      <c r="F52" s="23">
        <f t="shared" si="0"/>
        <v>-9.2477756807764884</v>
      </c>
      <c r="G52" s="21">
        <f>C52-[1]Červen!$C52</f>
        <v>-2062</v>
      </c>
      <c r="H52" s="24">
        <f t="shared" si="1"/>
        <v>-13.380921479558728</v>
      </c>
      <c r="I52" s="11" t="s">
        <v>106</v>
      </c>
    </row>
    <row r="53" spans="1:9" x14ac:dyDescent="0.35">
      <c r="A53" s="14" t="s">
        <v>107</v>
      </c>
      <c r="B53" s="21">
        <v>2643</v>
      </c>
      <c r="C53" s="21">
        <v>6513</v>
      </c>
      <c r="D53" s="8">
        <v>2.4642451758999999</v>
      </c>
      <c r="E53" s="21">
        <f>B53-[1]Červen!$B53</f>
        <v>1262</v>
      </c>
      <c r="F53" s="23">
        <f t="shared" si="0"/>
        <v>47.748770336738552</v>
      </c>
      <c r="G53" s="21">
        <f>C53-[1]Červen!$C53</f>
        <v>3148</v>
      </c>
      <c r="H53" s="24">
        <f t="shared" si="1"/>
        <v>48.334101028711807</v>
      </c>
      <c r="I53" s="11" t="s">
        <v>108</v>
      </c>
    </row>
    <row r="54" spans="1:9" x14ac:dyDescent="0.35">
      <c r="A54" s="11" t="s">
        <v>109</v>
      </c>
      <c r="B54" s="21">
        <v>1964</v>
      </c>
      <c r="C54" s="21">
        <v>4405</v>
      </c>
      <c r="D54" s="8">
        <v>2.2428716903999999</v>
      </c>
      <c r="E54" s="21">
        <f>B54-[1]Červen!$B54</f>
        <v>287</v>
      </c>
      <c r="F54" s="23">
        <f t="shared" si="0"/>
        <v>14.613034623217921</v>
      </c>
      <c r="G54" s="21">
        <f>C54-[1]Červen!$C54</f>
        <v>593</v>
      </c>
      <c r="H54" s="24">
        <f t="shared" si="1"/>
        <v>13.461975028376843</v>
      </c>
      <c r="I54" s="11" t="s">
        <v>110</v>
      </c>
    </row>
    <row r="55" spans="1:9" x14ac:dyDescent="0.35">
      <c r="A55" s="15" t="s">
        <v>111</v>
      </c>
      <c r="B55" s="21">
        <v>22681</v>
      </c>
      <c r="C55" s="21">
        <v>50184</v>
      </c>
      <c r="D55" s="8">
        <v>2.2126008552999998</v>
      </c>
      <c r="E55" s="21">
        <f>B55-[1]Červen!$B55</f>
        <v>4639</v>
      </c>
      <c r="F55" s="23">
        <f t="shared" si="0"/>
        <v>20.453242802345574</v>
      </c>
      <c r="G55" s="21">
        <f>C55-[1]Červen!$C55</f>
        <v>10055</v>
      </c>
      <c r="H55" s="24">
        <f t="shared" si="1"/>
        <v>20.03626653913598</v>
      </c>
      <c r="I55" s="16" t="s">
        <v>112</v>
      </c>
    </row>
    <row r="56" spans="1:9" x14ac:dyDescent="0.35">
      <c r="A56" s="15" t="s">
        <v>113</v>
      </c>
      <c r="B56" s="21">
        <v>1217</v>
      </c>
      <c r="C56" s="21">
        <v>3103</v>
      </c>
      <c r="D56" s="8">
        <v>2.5497124076</v>
      </c>
      <c r="E56" s="21">
        <f>B56-[1]Červen!$B56</f>
        <v>-123</v>
      </c>
      <c r="F56" s="23">
        <f t="shared" si="0"/>
        <v>-10.106820049301561</v>
      </c>
      <c r="G56" s="21">
        <f>C56-[1]Červen!$C56</f>
        <v>-111</v>
      </c>
      <c r="H56" s="24">
        <f t="shared" si="1"/>
        <v>-3.577183370931357</v>
      </c>
      <c r="I56" s="16" t="s">
        <v>114</v>
      </c>
    </row>
    <row r="57" spans="1:9" x14ac:dyDescent="0.35">
      <c r="A57" s="12" t="s">
        <v>115</v>
      </c>
      <c r="B57" s="21">
        <v>2642</v>
      </c>
      <c r="C57" s="21">
        <v>6681</v>
      </c>
      <c r="D57" s="8">
        <v>2.5287660863000001</v>
      </c>
      <c r="E57" s="21">
        <f>B57-[1]Červen!$B57</f>
        <v>617</v>
      </c>
      <c r="F57" s="23">
        <f t="shared" si="0"/>
        <v>23.353520060560182</v>
      </c>
      <c r="G57" s="21">
        <f>C57-[1]Červen!$C57</f>
        <v>1871</v>
      </c>
      <c r="H57" s="24">
        <f t="shared" si="1"/>
        <v>28.0047897021404</v>
      </c>
      <c r="I57" s="11" t="s">
        <v>116</v>
      </c>
    </row>
    <row r="58" spans="1:9" x14ac:dyDescent="0.35">
      <c r="A58" s="12" t="s">
        <v>117</v>
      </c>
      <c r="B58" s="21">
        <v>7768</v>
      </c>
      <c r="C58" s="21">
        <v>20515</v>
      </c>
      <c r="D58" s="8">
        <v>2.6409629248000002</v>
      </c>
      <c r="E58" s="21">
        <f>B58-[1]Červen!$B58</f>
        <v>-426</v>
      </c>
      <c r="F58" s="23">
        <f t="shared" si="0"/>
        <v>-5.4840370751802263</v>
      </c>
      <c r="G58" s="21">
        <f>C58-[1]Červen!$C58</f>
        <v>20</v>
      </c>
      <c r="H58" s="24">
        <f t="shared" si="1"/>
        <v>9.7489641725566664E-2</v>
      </c>
      <c r="I58" s="11" t="s">
        <v>118</v>
      </c>
    </row>
    <row r="59" spans="1:9" x14ac:dyDescent="0.35">
      <c r="A59" s="12" t="s">
        <v>119</v>
      </c>
      <c r="B59" s="21">
        <v>1624</v>
      </c>
      <c r="C59" s="21">
        <v>4308</v>
      </c>
      <c r="D59" s="8">
        <v>2.6527093596000002</v>
      </c>
      <c r="E59" s="21">
        <f>B59-[1]Červen!$B59</f>
        <v>-81</v>
      </c>
      <c r="F59" s="23">
        <f t="shared" si="0"/>
        <v>-4.9876847290640391</v>
      </c>
      <c r="G59" s="21">
        <f>C59-[1]Červen!$C59</f>
        <v>233</v>
      </c>
      <c r="H59" s="24">
        <f t="shared" si="1"/>
        <v>5.4085422469823587</v>
      </c>
      <c r="I59" s="11" t="s">
        <v>120</v>
      </c>
    </row>
    <row r="60" spans="1:9" ht="15" thickBot="1" x14ac:dyDescent="0.4">
      <c r="A60" s="12" t="s">
        <v>121</v>
      </c>
      <c r="B60" s="25">
        <v>476</v>
      </c>
      <c r="C60" s="25">
        <v>946</v>
      </c>
      <c r="D60" s="26">
        <v>1.9873949580000001</v>
      </c>
      <c r="E60" s="21">
        <f>B60-[1]Červen!$B60</f>
        <v>37</v>
      </c>
      <c r="F60" s="23">
        <f t="shared" si="0"/>
        <v>7.7731092436974789</v>
      </c>
      <c r="G60" s="21">
        <f>C60-[1]Červen!$C60</f>
        <v>-8</v>
      </c>
      <c r="H60" s="24">
        <f t="shared" si="1"/>
        <v>-0.84566596194503174</v>
      </c>
      <c r="I60" s="11" t="s">
        <v>122</v>
      </c>
    </row>
    <row r="62" spans="1:9" x14ac:dyDescent="0.35">
      <c r="A62" s="18" t="s">
        <v>123</v>
      </c>
    </row>
    <row r="63" spans="1:9" x14ac:dyDescent="0.35">
      <c r="A63" s="17" t="s">
        <v>124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2019</vt:lpstr>
      <vt:lpstr>Q1</vt:lpstr>
      <vt:lpstr>Q2</vt:lpstr>
      <vt:lpstr>Leden</vt:lpstr>
      <vt:lpstr>Únor</vt:lpstr>
      <vt:lpstr>Březen</vt:lpstr>
      <vt:lpstr>Duben</vt:lpstr>
      <vt:lpstr>Květen</vt:lpstr>
      <vt:lpstr>Červen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Drobík Michal</dc:creator>
  <cp:lastModifiedBy>Hrubá Barbora</cp:lastModifiedBy>
  <dcterms:created xsi:type="dcterms:W3CDTF">2019-08-23T09:08:47Z</dcterms:created>
  <dcterms:modified xsi:type="dcterms:W3CDTF">2019-08-23T13:56:12Z</dcterms:modified>
</cp:coreProperties>
</file>